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декабрь 2022" sheetId="1" r:id="rId1"/>
  </sheets>
  <calcPr calcId="125725" iterate="1"/>
</workbook>
</file>

<file path=xl/calcChain.xml><?xml version="1.0" encoding="utf-8"?>
<calcChain xmlns="http://schemas.openxmlformats.org/spreadsheetml/2006/main">
  <c r="T24" i="1"/>
  <c r="T23"/>
  <c r="T21"/>
  <c r="T28"/>
  <c r="T27"/>
  <c r="T22" l="1"/>
  <c r="T50"/>
  <c r="T20"/>
  <c r="T48" l="1"/>
  <c r="T25" l="1"/>
  <c r="T29"/>
  <c r="T47"/>
  <c r="T26" l="1"/>
  <c r="Q4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<sst xmlns="http://schemas.openxmlformats.org/spreadsheetml/2006/main" count="123" uniqueCount="99">
  <si>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</si>
  <si>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</si>
  <si>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</si>
  <si>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</si>
  <si>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</si>
  <si>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</si>
  <si>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</si>
  <si>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</si>
  <si>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</si>
  <si>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</si>
  <si>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</si>
  <si>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</si>
  <si>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</si>
  <si>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</si>
  <si>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</si>
  <si>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</si>
  <si>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</si>
  <si>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</si>
  <si>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</si>
  <si>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</si>
  <si>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</si>
  <si>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</si>
  <si>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</si>
  <si>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</si>
  <si>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</si>
  <si>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</si>
  <si>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</si>
  <si>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</si>
  <si>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</si>
  <si>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</si>
  <si>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</si>
  <si>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</si>
  <si>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</si>
  <si>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</si>
  <si>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</si>
  <si>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</si>
  <si>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</si>
  <si>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</si>
  <si>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</si>
  <si>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</si>
  <si>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</si>
  <si>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</si>
  <si>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</si>
  <si>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</si>
  <si>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</si>
  <si>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</si>
  <si>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</si>
  <si>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</si>
  <si>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</si>
  <si>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</si>
  <si>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</si>
  <si>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</si>
  <si>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</si>
  <si>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</si>
  <si>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</si>
  <si>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</si>
  <si>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</si>
  <si>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</si>
  <si>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</si>
  <si>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</si>
  <si>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</si>
  <si>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</si>
  <si>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ООО "Газификация"</t>
  </si>
  <si>
    <t>вода</t>
  </si>
  <si>
    <t>бут.</t>
  </si>
  <si>
    <t>ООО Агропром</t>
  </si>
  <si>
    <t>ООО "СТСК"</t>
  </si>
  <si>
    <t>шт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</si>
  <si>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2022 г.</t>
    </r>
  </si>
  <si>
    <t>услуги по сопровождению ЭПС</t>
  </si>
  <si>
    <t>ООО АПИ Гарант-Омск</t>
  </si>
  <si>
    <t>ПП 581 от 01.12.2022</t>
  </si>
  <si>
    <t>ПП 583 от 05.12.2022</t>
  </si>
  <si>
    <t>Е Портал</t>
  </si>
  <si>
    <t>ПП 584 от 05.12.2022</t>
  </si>
  <si>
    <t>ПП 587 от 06.12.2022</t>
  </si>
  <si>
    <t>ПП 591 от 07.12.2022</t>
  </si>
  <si>
    <t>ПП 588 от 07.12.2022</t>
  </si>
  <si>
    <t>ООО "РСУ-8"</t>
  </si>
  <si>
    <t>ПП 597 от 09.12.2022</t>
  </si>
  <si>
    <t>Покраска газопровода</t>
  </si>
  <si>
    <t>ПП 601 от 13.12.2022</t>
  </si>
  <si>
    <t>ПП 613 от 14.12.2022</t>
  </si>
  <si>
    <t>ПП 614 от 14.12.2022</t>
  </si>
  <si>
    <t>ПП 615 от 16.12.2022</t>
  </si>
  <si>
    <t>ПП 624 от 21.12.2022</t>
  </si>
  <si>
    <t>ПП 626 от 22.12.2022</t>
  </si>
  <si>
    <t>публикация сообщения в ЕФРСБ</t>
  </si>
  <si>
    <t>АО Интерфакс</t>
  </si>
  <si>
    <t>ПП 580 от 01.12.2022</t>
  </si>
  <si>
    <t>права использования СБИС</t>
  </si>
  <si>
    <t>госпошлина</t>
  </si>
  <si>
    <t>ИФНС № 31 в г. Москва</t>
  </si>
  <si>
    <t>ПП 586 от 06.12.2022</t>
  </si>
  <si>
    <t>ООО "Независимая экспертиза "Флагман"</t>
  </si>
  <si>
    <t>ПП 600 от 13.12.2022</t>
  </si>
  <si>
    <t>определение рыночной стоимости</t>
  </si>
  <si>
    <t>ООО "РС-Экспресс"</t>
  </si>
  <si>
    <t>доставка груза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</si>
</sst>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zoomScaleNormal="100" workbookViewId="0">
      <selection activeCell="V29" sqref="V29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1" t="s">
        <v>6</v>
      </c>
      <c r="B11" s="41" t="s">
        <v>7</v>
      </c>
      <c r="C11" s="41" t="s">
        <v>8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 t="s">
        <v>9</v>
      </c>
      <c r="Q11" s="41" t="s">
        <v>10</v>
      </c>
      <c r="R11" s="41" t="s">
        <v>11</v>
      </c>
      <c r="S11" s="41" t="s">
        <v>12</v>
      </c>
      <c r="T11" s="41" t="s">
        <v>13</v>
      </c>
      <c r="U11" s="41" t="s">
        <v>14</v>
      </c>
      <c r="V11" s="41" t="s">
        <v>15</v>
      </c>
    </row>
    <row r="12" spans="1:22">
      <c r="A12" s="41"/>
      <c r="B12" s="41"/>
      <c r="C12" s="41" t="s">
        <v>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 t="s">
        <v>17</v>
      </c>
      <c r="O12" s="41"/>
      <c r="P12" s="41"/>
      <c r="Q12" s="41"/>
      <c r="R12" s="41"/>
      <c r="S12" s="41"/>
      <c r="T12" s="41"/>
      <c r="U12" s="41"/>
      <c r="V12" s="41"/>
    </row>
    <row r="13" spans="1:22">
      <c r="A13" s="41"/>
      <c r="B13" s="41"/>
      <c r="C13" s="41" t="s">
        <v>18</v>
      </c>
      <c r="D13" s="41"/>
      <c r="E13" s="41"/>
      <c r="F13" s="41"/>
      <c r="G13" s="41"/>
      <c r="H13" s="41"/>
      <c r="I13" s="41"/>
      <c r="J13" s="41"/>
      <c r="K13" s="41"/>
      <c r="L13" s="41"/>
      <c r="M13" s="41" t="s">
        <v>19</v>
      </c>
      <c r="N13" s="41"/>
      <c r="O13" s="41"/>
      <c r="P13" s="41"/>
      <c r="Q13" s="41"/>
      <c r="R13" s="41"/>
      <c r="S13" s="41"/>
      <c r="T13" s="41"/>
      <c r="U13" s="41"/>
      <c r="V13" s="41"/>
    </row>
    <row r="14" spans="1:22">
      <c r="A14" s="41"/>
      <c r="B14" s="41"/>
      <c r="C14" s="41" t="s">
        <v>20</v>
      </c>
      <c r="D14" s="41"/>
      <c r="E14" s="41"/>
      <c r="F14" s="41" t="s">
        <v>21</v>
      </c>
      <c r="G14" s="41"/>
      <c r="H14" s="41"/>
      <c r="I14" s="41" t="s">
        <v>22</v>
      </c>
      <c r="J14" s="41"/>
      <c r="K14" s="41" t="s">
        <v>23</v>
      </c>
      <c r="L14" s="41"/>
      <c r="M14" s="41"/>
      <c r="N14" s="41" t="s">
        <v>24</v>
      </c>
      <c r="O14" s="41" t="s">
        <v>25</v>
      </c>
      <c r="P14" s="41"/>
      <c r="Q14" s="41"/>
      <c r="R14" s="41"/>
      <c r="S14" s="41"/>
      <c r="T14" s="41"/>
      <c r="U14" s="41"/>
      <c r="V14" s="41"/>
    </row>
    <row r="15" spans="1:22" ht="63.75">
      <c r="A15" s="41"/>
      <c r="B15" s="41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2">
        <v>44896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8" t="s">
        <v>37</v>
      </c>
      <c r="O20" s="39"/>
      <c r="P20" s="27" t="s">
        <v>69</v>
      </c>
      <c r="Q20" s="20">
        <v>15.5</v>
      </c>
      <c r="R20" s="18" t="s">
        <v>49</v>
      </c>
      <c r="S20" s="23">
        <v>1</v>
      </c>
      <c r="T20" s="14">
        <f>Q20*S20*86%</f>
        <v>13.33</v>
      </c>
      <c r="U20" s="11" t="s">
        <v>70</v>
      </c>
      <c r="V20" s="17" t="s">
        <v>71</v>
      </c>
    </row>
    <row r="21" spans="1:22" s="1" customFormat="1" ht="25.5">
      <c r="A21" s="17">
        <v>3</v>
      </c>
      <c r="B21" s="32">
        <v>44896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8" t="s">
        <v>37</v>
      </c>
      <c r="O21" s="40"/>
      <c r="P21" s="27" t="s">
        <v>87</v>
      </c>
      <c r="Q21" s="15">
        <v>0</v>
      </c>
      <c r="R21" s="15">
        <v>0</v>
      </c>
      <c r="S21" s="15">
        <v>0</v>
      </c>
      <c r="T21" s="14">
        <f>0.90251*86%</f>
        <v>0.77615860000000003</v>
      </c>
      <c r="U21" s="11" t="s">
        <v>88</v>
      </c>
      <c r="V21" s="17" t="s">
        <v>89</v>
      </c>
    </row>
    <row r="22" spans="1:22" s="1" customFormat="1" ht="25.5">
      <c r="A22" s="17">
        <v>4</v>
      </c>
      <c r="B22" s="32">
        <v>44900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5" t="s">
        <v>37</v>
      </c>
      <c r="O22" s="39"/>
      <c r="P22" s="27" t="s">
        <v>90</v>
      </c>
      <c r="Q22" s="15">
        <v>0</v>
      </c>
      <c r="R22" s="15">
        <v>0</v>
      </c>
      <c r="S22" s="15">
        <v>0</v>
      </c>
      <c r="T22" s="14">
        <f>6.5*86%</f>
        <v>5.59</v>
      </c>
      <c r="U22" s="11" t="s">
        <v>73</v>
      </c>
      <c r="V22" s="17" t="s">
        <v>74</v>
      </c>
    </row>
    <row r="23" spans="1:22" s="1" customFormat="1">
      <c r="A23" s="17">
        <v>5</v>
      </c>
      <c r="B23" s="32">
        <v>44901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5" t="s">
        <v>37</v>
      </c>
      <c r="O23" s="40"/>
      <c r="P23" s="27" t="s">
        <v>91</v>
      </c>
      <c r="Q23" s="15">
        <v>0</v>
      </c>
      <c r="R23" s="15">
        <v>0</v>
      </c>
      <c r="S23" s="15">
        <v>0</v>
      </c>
      <c r="T23" s="14">
        <f>3*86%</f>
        <v>2.58</v>
      </c>
      <c r="U23" s="11" t="s">
        <v>92</v>
      </c>
      <c r="V23" s="17" t="s">
        <v>93</v>
      </c>
    </row>
    <row r="24" spans="1:22" s="1" customFormat="1" ht="25.5">
      <c r="A24" s="17">
        <v>6</v>
      </c>
      <c r="B24" s="32">
        <v>44908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25" t="s">
        <v>37</v>
      </c>
      <c r="O24" s="40"/>
      <c r="P24" s="27" t="s">
        <v>96</v>
      </c>
      <c r="Q24" s="20">
        <v>7.5</v>
      </c>
      <c r="R24" s="18" t="s">
        <v>67</v>
      </c>
      <c r="S24" s="23">
        <v>1</v>
      </c>
      <c r="T24" s="14">
        <f>7.5*86%</f>
        <v>6.45</v>
      </c>
      <c r="U24" s="7" t="s">
        <v>94</v>
      </c>
      <c r="V24" s="17" t="s">
        <v>95</v>
      </c>
    </row>
    <row r="25" spans="1:22" s="1" customFormat="1" ht="25.5">
      <c r="A25" s="17">
        <v>7</v>
      </c>
      <c r="B25" s="32">
        <v>44909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8" t="s">
        <v>37</v>
      </c>
      <c r="O25" s="33"/>
      <c r="P25" s="10" t="s">
        <v>52</v>
      </c>
      <c r="Q25" s="20">
        <v>3.3000000000000002E-2</v>
      </c>
      <c r="R25" s="18" t="s">
        <v>54</v>
      </c>
      <c r="S25" s="23">
        <v>20</v>
      </c>
      <c r="T25" s="14">
        <f>0.672*86%</f>
        <v>0.57791999999999999</v>
      </c>
      <c r="U25" s="7" t="s">
        <v>53</v>
      </c>
      <c r="V25" s="17" t="s">
        <v>82</v>
      </c>
    </row>
    <row r="26" spans="1:22" s="1" customFormat="1">
      <c r="A26" s="17">
        <v>8</v>
      </c>
      <c r="B26" s="32">
        <v>44909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5" t="s">
        <v>37</v>
      </c>
      <c r="O26" s="37"/>
      <c r="P26" s="27" t="s">
        <v>57</v>
      </c>
      <c r="Q26" s="20">
        <v>0.8</v>
      </c>
      <c r="R26" s="18" t="s">
        <v>58</v>
      </c>
      <c r="S26" s="20">
        <v>91.4</v>
      </c>
      <c r="T26" s="14">
        <f>103.12*86%</f>
        <v>88.683199999999999</v>
      </c>
      <c r="U26" s="11" t="s">
        <v>59</v>
      </c>
      <c r="V26" s="17" t="s">
        <v>83</v>
      </c>
    </row>
    <row r="27" spans="1:22" s="1" customFormat="1" ht="25.5">
      <c r="A27" s="17">
        <v>9</v>
      </c>
      <c r="B27" s="32">
        <v>44911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8" t="s">
        <v>37</v>
      </c>
      <c r="O27" s="39"/>
      <c r="P27" s="27" t="s">
        <v>69</v>
      </c>
      <c r="Q27" s="20">
        <v>15.5</v>
      </c>
      <c r="R27" s="18" t="s">
        <v>49</v>
      </c>
      <c r="S27" s="23">
        <v>1</v>
      </c>
      <c r="T27" s="14">
        <f>Q27*S27*86%</f>
        <v>13.33</v>
      </c>
      <c r="U27" s="11" t="s">
        <v>70</v>
      </c>
      <c r="V27" s="17" t="s">
        <v>84</v>
      </c>
    </row>
    <row r="28" spans="1:22" s="1" customFormat="1">
      <c r="A28" s="17">
        <v>10</v>
      </c>
      <c r="B28" s="32">
        <v>44916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25" t="s">
        <v>37</v>
      </c>
      <c r="O28" s="39"/>
      <c r="P28" s="27" t="s">
        <v>98</v>
      </c>
      <c r="Q28" s="20">
        <v>1.6</v>
      </c>
      <c r="R28" s="18" t="s">
        <v>67</v>
      </c>
      <c r="S28" s="23">
        <v>1</v>
      </c>
      <c r="T28" s="14">
        <f>1.6*86%</f>
        <v>1.3760000000000001</v>
      </c>
      <c r="U28" s="27" t="s">
        <v>97</v>
      </c>
      <c r="V28" s="17" t="s">
        <v>85</v>
      </c>
    </row>
    <row r="29" spans="1:22" s="44" customFormat="1">
      <c r="A29" s="17">
        <v>11</v>
      </c>
      <c r="B29" s="32">
        <v>44917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8" t="s">
        <v>37</v>
      </c>
      <c r="O29" s="42"/>
      <c r="P29" s="11" t="s">
        <v>63</v>
      </c>
      <c r="Q29" s="20">
        <v>0.15</v>
      </c>
      <c r="R29" s="18" t="s">
        <v>64</v>
      </c>
      <c r="S29" s="23">
        <v>5</v>
      </c>
      <c r="T29" s="14">
        <f>0.75*86%</f>
        <v>0.64500000000000002</v>
      </c>
      <c r="U29" s="43" t="s">
        <v>65</v>
      </c>
      <c r="V29" s="17" t="s">
        <v>86</v>
      </c>
    </row>
    <row r="30" spans="1:22" s="1" customFormat="1" ht="14.25" customHeight="1">
      <c r="A30" s="12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"/>
      <c r="O30" s="22"/>
      <c r="P30" s="9"/>
      <c r="Q30" s="9"/>
      <c r="R30" s="9"/>
      <c r="S30" s="9"/>
      <c r="T30" s="9"/>
      <c r="U30" s="9"/>
      <c r="V30" s="18"/>
    </row>
    <row r="31" spans="1:22" s="1" customFormat="1" ht="14.25" customHeight="1">
      <c r="A31" s="16">
        <v>12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 ht="14.25" customHeight="1">
      <c r="A34" s="12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 ht="14.25" customHeight="1">
      <c r="A35" s="16">
        <v>14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6"/>
      <c r="Q42" s="6"/>
      <c r="R42" s="6"/>
      <c r="S42" s="6"/>
      <c r="T42" s="6"/>
      <c r="U42" s="6"/>
      <c r="V42" s="18"/>
    </row>
    <row r="43" spans="1:22" s="1" customFormat="1">
      <c r="A43" s="16">
        <v>18</v>
      </c>
      <c r="B43" s="32">
        <v>44901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6" t="s">
        <v>37</v>
      </c>
      <c r="O43" s="9"/>
      <c r="P43" s="11" t="s">
        <v>55</v>
      </c>
      <c r="Q43" s="20">
        <f>T43</f>
        <v>1035.0323100000001</v>
      </c>
      <c r="R43" s="18" t="s">
        <v>49</v>
      </c>
      <c r="S43" s="23">
        <v>1</v>
      </c>
      <c r="T43" s="34">
        <v>1035.0323100000001</v>
      </c>
      <c r="U43" s="11" t="s">
        <v>56</v>
      </c>
      <c r="V43" s="17" t="s">
        <v>75</v>
      </c>
    </row>
    <row r="44" spans="1:22" s="1" customFormat="1">
      <c r="A44" s="16">
        <v>19</v>
      </c>
      <c r="B44" s="32">
        <v>44904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9" t="s">
        <v>37</v>
      </c>
      <c r="O44" s="9"/>
      <c r="P44" s="11" t="s">
        <v>80</v>
      </c>
      <c r="Q44" s="15">
        <v>0</v>
      </c>
      <c r="R44" s="15">
        <v>0</v>
      </c>
      <c r="S44" s="15">
        <v>0</v>
      </c>
      <c r="T44" s="34">
        <v>800</v>
      </c>
      <c r="U44" s="11" t="s">
        <v>78</v>
      </c>
      <c r="V44" s="17" t="s">
        <v>79</v>
      </c>
    </row>
    <row r="45" spans="1:22" s="1" customFormat="1" ht="15.75" customHeight="1">
      <c r="A45" s="12" t="s">
        <v>44</v>
      </c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/>
      <c r="O45" s="9"/>
      <c r="P45" s="10"/>
      <c r="Q45" s="13"/>
      <c r="R45" s="12"/>
      <c r="S45" s="13"/>
      <c r="T45" s="14"/>
      <c r="U45" s="11"/>
      <c r="V45" s="19"/>
    </row>
    <row r="46" spans="1:22" s="1" customFormat="1" ht="15.75" customHeight="1">
      <c r="A46" s="16">
        <v>20</v>
      </c>
      <c r="B46" s="32">
        <v>44902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7" t="s">
        <v>50</v>
      </c>
      <c r="Q46" s="15">
        <v>0</v>
      </c>
      <c r="R46" s="15">
        <v>0</v>
      </c>
      <c r="S46" s="15">
        <v>0</v>
      </c>
      <c r="T46" s="14">
        <v>130.09899999999999</v>
      </c>
      <c r="U46" s="11" t="s">
        <v>51</v>
      </c>
      <c r="V46" s="18" t="s">
        <v>76</v>
      </c>
    </row>
    <row r="47" spans="1:22" s="1" customFormat="1" ht="15.75" customHeight="1">
      <c r="A47" s="16">
        <v>21</v>
      </c>
      <c r="B47" s="32">
        <v>44902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 t="s">
        <v>37</v>
      </c>
      <c r="O47" s="9"/>
      <c r="P47" s="7" t="s">
        <v>50</v>
      </c>
      <c r="Q47" s="34">
        <v>46.923000000000002</v>
      </c>
      <c r="R47" s="15" t="s">
        <v>49</v>
      </c>
      <c r="S47" s="23">
        <v>1</v>
      </c>
      <c r="T47" s="34">
        <f>S47*Q47</f>
        <v>46.923000000000002</v>
      </c>
      <c r="U47" s="11" t="s">
        <v>62</v>
      </c>
      <c r="V47" s="18" t="s">
        <v>77</v>
      </c>
    </row>
    <row r="48" spans="1:22" s="1" customFormat="1" ht="15.75" customHeight="1">
      <c r="A48" s="16">
        <v>22</v>
      </c>
      <c r="B48" s="32">
        <v>44908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 t="s">
        <v>37</v>
      </c>
      <c r="O48" s="9"/>
      <c r="P48" s="7" t="s">
        <v>50</v>
      </c>
      <c r="Q48" s="34">
        <v>237.62603999999999</v>
      </c>
      <c r="R48" s="15" t="s">
        <v>49</v>
      </c>
      <c r="S48" s="23">
        <v>2</v>
      </c>
      <c r="T48" s="14">
        <f>Q48*S48</f>
        <v>475.25207999999998</v>
      </c>
      <c r="U48" s="11" t="s">
        <v>66</v>
      </c>
      <c r="V48" s="18" t="s">
        <v>81</v>
      </c>
    </row>
    <row r="49" spans="1:22">
      <c r="A49" s="12" t="s">
        <v>48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6"/>
      <c r="O49" s="9"/>
      <c r="P49" s="9"/>
      <c r="Q49" s="9"/>
      <c r="R49" s="9"/>
      <c r="S49" s="9"/>
      <c r="T49" s="9"/>
      <c r="U49" s="9"/>
      <c r="V49" s="21"/>
    </row>
    <row r="50" spans="1:22" s="1" customFormat="1">
      <c r="A50" s="16">
        <v>23</v>
      </c>
      <c r="B50" s="32">
        <v>44900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5" t="s">
        <v>37</v>
      </c>
      <c r="O50" s="38"/>
      <c r="P50" s="27" t="s">
        <v>60</v>
      </c>
      <c r="Q50" s="15">
        <v>0</v>
      </c>
      <c r="R50" s="15">
        <v>0</v>
      </c>
      <c r="S50" s="15">
        <v>0</v>
      </c>
      <c r="T50" s="14">
        <f>10*86%</f>
        <v>8.6</v>
      </c>
      <c r="U50" s="35" t="s">
        <v>61</v>
      </c>
      <c r="V50" s="39" t="s">
        <v>72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2023-01-10T03:59:40Z</dcterms:modified>
</cp:coreProperties>
</file>