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фев20" sheetId="1" r:id="rId1"/>
  </sheets>
  <calcPr calcId="125725"/>
</workbook>
</file>

<file path=xl/calcChain.xml><?xml version="1.0" encoding="utf-8"?>
<calcChain xmlns="http://schemas.openxmlformats.org/spreadsheetml/2006/main">
  <c r="T33" i="1"/>
  <c r="T31"/>
  <c r="T64"/>
  <c r="T29" l="1"/>
  <c r="T27"/>
  <c r="T26" l="1"/>
  <c r="T25"/>
  <c r="T23"/>
  <c r="T22"/>
  <c r="T21" l="1"/>
  <c r="T20"/>
  <c r="T24" l="1"/>
  <c r="T32"/>
  <c r="T30"/>
  <c r="T28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<sst xmlns="http://schemas.openxmlformats.org/spreadsheetml/2006/main" count="221" uniqueCount="118">
  <si>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</si>
  <si>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</si>
  <si>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</si>
  <si>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</si>
  <si>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</si>
  <si>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</si>
  <si>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</si>
  <si>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</si>
  <si>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</si>
  <si>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</si>
  <si>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</si>
  <si>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</si>
  <si>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</si>
  <si>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</si>
  <si>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</si>
  <si>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</si>
  <si>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</si>
  <si>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</si>
  <si>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</si>
  <si>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</si>
  <si>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</si>
  <si>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</si>
  <si>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</si>
  <si>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</si>
  <si>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</si>
  <si>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</si>
  <si>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</si>
  <si>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</si>
  <si>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</si>
  <si>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</si>
  <si>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</si>
  <si>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</si>
  <si>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</si>
  <si>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</si>
  <si>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</si>
  <si>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</si>
  <si>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</si>
  <si>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ООО "СТСК"</t>
  </si>
  <si>
    <t>за услуги</t>
  </si>
  <si>
    <t>ИП Соколовский</t>
  </si>
  <si>
    <t>канцтовары</t>
  </si>
  <si>
    <t>Омский вестник</t>
  </si>
  <si>
    <t>ОАО "Омскгоргаз"</t>
  </si>
  <si>
    <t>арендная плата</t>
  </si>
  <si>
    <t>Адвокатское бюро Хабарова</t>
  </si>
  <si>
    <t>вода</t>
  </si>
  <si>
    <t>Почта россии</t>
  </si>
  <si>
    <t>ООО "Омскгазэксплуатация"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</si>
  <si>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</si>
  <si>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</si>
  <si>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</si>
  <si>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</si>
  <si>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</si>
  <si>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</si>
  <si>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</si>
  <si>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</si>
  <si>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</si>
  <si>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</si>
  <si>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</si>
  <si>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</si>
  <si>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</si>
  <si>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</si>
  <si>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</si>
  <si>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шт</t>
  </si>
  <si>
    <t>-</t>
  </si>
  <si>
    <t>мес</t>
  </si>
  <si>
    <t>услуги по размещению объявлений в газете</t>
  </si>
  <si>
    <t>Газ горючий природный и снабженческо-сбытовые услуги</t>
  </si>
  <si>
    <t>ТО газопроводов</t>
  </si>
  <si>
    <t>м2/мес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</si>
  <si>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февраль 2020 г.</t>
    </r>
  </si>
  <si>
    <t>ПП 088 от 03.02.20</t>
  </si>
  <si>
    <t>ПП 089 от 03.02.20</t>
  </si>
  <si>
    <t>услуги по сопровождениюЭПС</t>
  </si>
  <si>
    <t>ООО АПИ Гарант-Омск</t>
  </si>
  <si>
    <t>ПП 093 от 06.02.20</t>
  </si>
  <si>
    <t>ООО ДНС Ритейл</t>
  </si>
  <si>
    <t>ПП 094 от 06.02.20</t>
  </si>
  <si>
    <t>ПП 095 от 10.02.20</t>
  </si>
  <si>
    <t>ПП 096 от 12.02.20</t>
  </si>
  <si>
    <t>ПП 105 от 13.02.20</t>
  </si>
  <si>
    <t>ИП Емельянов .В.В.</t>
  </si>
  <si>
    <t>ПП 108 от 17.02.20</t>
  </si>
  <si>
    <t>ПП 109 от 17.02.20</t>
  </si>
  <si>
    <t>ПП 111 от 17.02.20</t>
  </si>
  <si>
    <t>ПП 112 от 17.02.20</t>
  </si>
  <si>
    <t>ПП 113 от 17.02.20</t>
  </si>
  <si>
    <t>ПП 114 от 17.02.20</t>
  </si>
  <si>
    <t>ПП 115 от 17.02.20</t>
  </si>
  <si>
    <t>ПП 116 от 17.02.20</t>
  </si>
  <si>
    <t>ООО Агропром</t>
  </si>
  <si>
    <t>ПП 119 от 18.02.20</t>
  </si>
  <si>
    <t>АО ПФ "СКБ Контур"</t>
  </si>
  <si>
    <t>ПП 120 от 18.02.20</t>
  </si>
  <si>
    <t>Калинин С.П.</t>
  </si>
  <si>
    <t>ПП 122 от 20.02.20</t>
  </si>
  <si>
    <t>ПП 124 от 20.02.20</t>
  </si>
  <si>
    <t>ПП 126 от 20.02.20</t>
  </si>
  <si>
    <t>ПП 127 от 20.02.20</t>
  </si>
  <si>
    <t>ГСМ для служебного автотранспорта</t>
  </si>
  <si>
    <t>Юнигаз ООО</t>
  </si>
  <si>
    <t>ПП 128 от 21.02.20</t>
  </si>
  <si>
    <t>ПП 131 от 25.02.20</t>
  </si>
  <si>
    <t>ПП 138 от 26.02.20</t>
  </si>
  <si>
    <t>ПП 137 от 26.02.20</t>
  </si>
  <si>
    <t>ПП 142 от 27.02.20</t>
  </si>
  <si>
    <t>ПП 143 от 27.02.20</t>
  </si>
  <si>
    <t>ПП 146 от 28.02.20</t>
  </si>
  <si>
    <t>ГАЗПРОМ МЕЖРЕГИОНГАЗ ОМСК ООО</t>
  </si>
  <si>
    <t>ПП 148 от 28.02.20</t>
  </si>
  <si>
    <t>ПП 110 от 17.02.20</t>
  </si>
  <si>
    <t>бут</t>
  </si>
  <si>
    <t>лицензия на право использования программы</t>
  </si>
  <si>
    <t>ремонт и обслуживание автотранспорта</t>
  </si>
  <si>
    <t>аренда имущества</t>
  </si>
  <si>
    <t>Аренда газопроводов</t>
  </si>
  <si>
    <t>франкирование</t>
  </si>
  <si>
    <t>за товар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</si>
</sst>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5" fillId="0" borderId="2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4"/>
  <sheetViews>
    <sheetView tabSelected="1" topLeftCell="A4" workbookViewId="0">
      <selection activeCell="A24" sqref="A24:XFD24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5" t="s">
        <v>6</v>
      </c>
      <c r="B11" s="35" t="s">
        <v>7</v>
      </c>
      <c r="C11" s="35" t="s">
        <v>8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 t="s">
        <v>9</v>
      </c>
      <c r="Q11" s="35" t="s">
        <v>10</v>
      </c>
      <c r="R11" s="35" t="s">
        <v>11</v>
      </c>
      <c r="S11" s="35" t="s">
        <v>12</v>
      </c>
      <c r="T11" s="35" t="s">
        <v>13</v>
      </c>
      <c r="U11" s="35" t="s">
        <v>14</v>
      </c>
      <c r="V11" s="35" t="s">
        <v>15</v>
      </c>
    </row>
    <row r="12" spans="1:22">
      <c r="A12" s="35"/>
      <c r="B12" s="35"/>
      <c r="C12" s="35" t="s">
        <v>16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 t="s">
        <v>17</v>
      </c>
      <c r="O12" s="35"/>
      <c r="P12" s="35"/>
      <c r="Q12" s="35"/>
      <c r="R12" s="35"/>
      <c r="S12" s="35"/>
      <c r="T12" s="35"/>
      <c r="U12" s="35"/>
      <c r="V12" s="35"/>
    </row>
    <row r="13" spans="1:22">
      <c r="A13" s="35"/>
      <c r="B13" s="35"/>
      <c r="C13" s="35" t="s">
        <v>18</v>
      </c>
      <c r="D13" s="35"/>
      <c r="E13" s="35"/>
      <c r="F13" s="35"/>
      <c r="G13" s="35"/>
      <c r="H13" s="35"/>
      <c r="I13" s="35"/>
      <c r="J13" s="35"/>
      <c r="K13" s="35"/>
      <c r="L13" s="35"/>
      <c r="M13" s="35" t="s">
        <v>19</v>
      </c>
      <c r="N13" s="35"/>
      <c r="O13" s="35"/>
      <c r="P13" s="35"/>
      <c r="Q13" s="35"/>
      <c r="R13" s="35"/>
      <c r="S13" s="35"/>
      <c r="T13" s="35"/>
      <c r="U13" s="35"/>
      <c r="V13" s="35"/>
    </row>
    <row r="14" spans="1:22">
      <c r="A14" s="35"/>
      <c r="B14" s="35"/>
      <c r="C14" s="35" t="s">
        <v>20</v>
      </c>
      <c r="D14" s="35"/>
      <c r="E14" s="35"/>
      <c r="F14" s="35" t="s">
        <v>21</v>
      </c>
      <c r="G14" s="35"/>
      <c r="H14" s="35"/>
      <c r="I14" s="35" t="s">
        <v>22</v>
      </c>
      <c r="J14" s="35"/>
      <c r="K14" s="35" t="s">
        <v>23</v>
      </c>
      <c r="L14" s="35"/>
      <c r="M14" s="35"/>
      <c r="N14" s="35" t="s">
        <v>24</v>
      </c>
      <c r="O14" s="35" t="s">
        <v>25</v>
      </c>
      <c r="P14" s="35"/>
      <c r="Q14" s="35"/>
      <c r="R14" s="35"/>
      <c r="S14" s="35"/>
      <c r="T14" s="35"/>
      <c r="U14" s="35"/>
      <c r="V14" s="35"/>
    </row>
    <row r="15" spans="1:22" ht="63.75">
      <c r="A15" s="35"/>
      <c r="B15" s="35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51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</row>
    <row r="19" spans="1:22" s="1" customFormat="1">
      <c r="A19" s="15" t="s">
        <v>52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s="1" customFormat="1" ht="25.5">
      <c r="A20" s="25">
        <v>2</v>
      </c>
      <c r="B20" s="26">
        <v>43867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 t="s">
        <v>50</v>
      </c>
      <c r="O20" s="22"/>
      <c r="P20" s="16" t="s">
        <v>73</v>
      </c>
      <c r="Q20" s="32">
        <v>14.5</v>
      </c>
      <c r="R20" s="30" t="s">
        <v>65</v>
      </c>
      <c r="S20" s="32">
        <v>1</v>
      </c>
      <c r="T20" s="19">
        <f>14.5*73%</f>
        <v>10.584999999999999</v>
      </c>
      <c r="U20" s="14" t="s">
        <v>74</v>
      </c>
      <c r="V20" s="25" t="s">
        <v>75</v>
      </c>
    </row>
    <row r="21" spans="1:22" s="1" customFormat="1">
      <c r="A21" s="25">
        <v>3</v>
      </c>
      <c r="B21" s="26">
        <v>43867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 t="s">
        <v>50</v>
      </c>
      <c r="O21" s="22"/>
      <c r="P21" s="14" t="s">
        <v>117</v>
      </c>
      <c r="Q21" s="32" t="s">
        <v>64</v>
      </c>
      <c r="R21" s="30" t="s">
        <v>64</v>
      </c>
      <c r="S21" s="32" t="s">
        <v>64</v>
      </c>
      <c r="T21" s="19">
        <f>16.909*73%</f>
        <v>12.34357</v>
      </c>
      <c r="U21" s="14" t="s">
        <v>76</v>
      </c>
      <c r="V21" s="25" t="s">
        <v>77</v>
      </c>
    </row>
    <row r="22" spans="1:22" s="1" customFormat="1">
      <c r="A22" s="25">
        <v>4</v>
      </c>
      <c r="B22" s="26">
        <v>43871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 t="s">
        <v>50</v>
      </c>
      <c r="O22" s="22"/>
      <c r="P22" s="12" t="s">
        <v>40</v>
      </c>
      <c r="Q22" s="32" t="s">
        <v>64</v>
      </c>
      <c r="R22" s="30" t="s">
        <v>63</v>
      </c>
      <c r="S22" s="32" t="s">
        <v>64</v>
      </c>
      <c r="T22" s="19">
        <f>7.8108*0.73</f>
        <v>5.7018839999999997</v>
      </c>
      <c r="U22" s="14" t="s">
        <v>39</v>
      </c>
      <c r="V22" s="30" t="s">
        <v>78</v>
      </c>
    </row>
    <row r="23" spans="1:22" s="1" customFormat="1">
      <c r="A23" s="25">
        <v>5</v>
      </c>
      <c r="B23" s="26">
        <v>43873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 t="s">
        <v>50</v>
      </c>
      <c r="O23" s="22"/>
      <c r="P23" s="12" t="s">
        <v>40</v>
      </c>
      <c r="Q23" s="32" t="s">
        <v>64</v>
      </c>
      <c r="R23" s="30" t="s">
        <v>63</v>
      </c>
      <c r="S23" s="32" t="s">
        <v>64</v>
      </c>
      <c r="T23" s="19">
        <f>4.5364*0.73</f>
        <v>3.3115720000000004</v>
      </c>
      <c r="U23" s="14" t="s">
        <v>39</v>
      </c>
      <c r="V23" s="30" t="s">
        <v>79</v>
      </c>
    </row>
    <row r="24" spans="1:22" s="1" customFormat="1" ht="25.5">
      <c r="A24" s="25">
        <v>7</v>
      </c>
      <c r="B24" s="26">
        <v>43874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 t="s">
        <v>50</v>
      </c>
      <c r="O24" s="22"/>
      <c r="P24" s="8" t="s">
        <v>66</v>
      </c>
      <c r="Q24" s="32">
        <v>2.8000000000000001E-2</v>
      </c>
      <c r="R24" s="30" t="s">
        <v>62</v>
      </c>
      <c r="S24" s="32">
        <v>15</v>
      </c>
      <c r="T24" s="19">
        <f>0.504*0.73</f>
        <v>0.36791999999999997</v>
      </c>
      <c r="U24" s="14" t="s">
        <v>41</v>
      </c>
      <c r="V24" s="30" t="s">
        <v>80</v>
      </c>
    </row>
    <row r="25" spans="1:22" s="1" customFormat="1" ht="25.5">
      <c r="A25" s="25">
        <v>8</v>
      </c>
      <c r="B25" s="26">
        <v>43878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 t="s">
        <v>50</v>
      </c>
      <c r="O25" s="22"/>
      <c r="P25" s="16" t="s">
        <v>113</v>
      </c>
      <c r="Q25" s="32" t="s">
        <v>64</v>
      </c>
      <c r="R25" s="30" t="s">
        <v>63</v>
      </c>
      <c r="S25" s="32" t="s">
        <v>64</v>
      </c>
      <c r="T25" s="19">
        <f>1.5*73%</f>
        <v>1.095</v>
      </c>
      <c r="U25" s="14" t="s">
        <v>81</v>
      </c>
      <c r="V25" s="30" t="s">
        <v>82</v>
      </c>
    </row>
    <row r="26" spans="1:22" s="1" customFormat="1">
      <c r="A26" s="25">
        <v>9</v>
      </c>
      <c r="B26" s="26">
        <v>43878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 t="s">
        <v>50</v>
      </c>
      <c r="O26" s="22"/>
      <c r="P26" s="12" t="s">
        <v>40</v>
      </c>
      <c r="Q26" s="32" t="s">
        <v>64</v>
      </c>
      <c r="R26" s="30" t="s">
        <v>63</v>
      </c>
      <c r="S26" s="32" t="s">
        <v>64</v>
      </c>
      <c r="T26" s="19">
        <f>14.3969*0.73</f>
        <v>10.509736999999999</v>
      </c>
      <c r="U26" s="14" t="s">
        <v>39</v>
      </c>
      <c r="V26" s="30" t="s">
        <v>83</v>
      </c>
    </row>
    <row r="27" spans="1:22" s="1" customFormat="1">
      <c r="A27" s="25">
        <v>10</v>
      </c>
      <c r="B27" s="26">
        <v>43879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 t="s">
        <v>50</v>
      </c>
      <c r="O27" s="22"/>
      <c r="P27" s="12" t="s">
        <v>45</v>
      </c>
      <c r="Q27" s="32">
        <v>0.15</v>
      </c>
      <c r="R27" s="30" t="s">
        <v>111</v>
      </c>
      <c r="S27" s="32">
        <v>4</v>
      </c>
      <c r="T27" s="19">
        <f>0.6*73%</f>
        <v>0.438</v>
      </c>
      <c r="U27" s="12" t="s">
        <v>90</v>
      </c>
      <c r="V27" s="30" t="s">
        <v>91</v>
      </c>
    </row>
    <row r="28" spans="1:22" s="1" customFormat="1" ht="38.25">
      <c r="A28" s="25">
        <v>11</v>
      </c>
      <c r="B28" s="26">
        <v>43879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 t="s">
        <v>50</v>
      </c>
      <c r="O28" s="22"/>
      <c r="P28" s="16" t="s">
        <v>112</v>
      </c>
      <c r="Q28" s="32">
        <v>3</v>
      </c>
      <c r="R28" s="30" t="s">
        <v>63</v>
      </c>
      <c r="S28" s="32">
        <v>1</v>
      </c>
      <c r="T28" s="19">
        <f>3*0.73</f>
        <v>2.19</v>
      </c>
      <c r="U28" s="12" t="s">
        <v>92</v>
      </c>
      <c r="V28" s="31" t="s">
        <v>93</v>
      </c>
    </row>
    <row r="29" spans="1:22" s="1" customFormat="1">
      <c r="A29" s="25">
        <v>12</v>
      </c>
      <c r="B29" s="26">
        <v>43881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 t="s">
        <v>50</v>
      </c>
      <c r="O29" s="23"/>
      <c r="P29" s="12" t="s">
        <v>38</v>
      </c>
      <c r="Q29" s="32" t="s">
        <v>64</v>
      </c>
      <c r="R29" s="30" t="s">
        <v>64</v>
      </c>
      <c r="S29" s="32" t="s">
        <v>64</v>
      </c>
      <c r="T29" s="19">
        <f>300*0.73</f>
        <v>219</v>
      </c>
      <c r="U29" s="14" t="s">
        <v>44</v>
      </c>
      <c r="V29" s="30" t="s">
        <v>97</v>
      </c>
    </row>
    <row r="30" spans="1:22" s="1" customFormat="1">
      <c r="A30" s="25">
        <v>13</v>
      </c>
      <c r="B30" s="26">
        <v>43881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 t="s">
        <v>50</v>
      </c>
      <c r="O30" s="23"/>
      <c r="P30" s="12" t="s">
        <v>43</v>
      </c>
      <c r="Q30" s="32">
        <v>126.6</v>
      </c>
      <c r="R30" s="30" t="s">
        <v>69</v>
      </c>
      <c r="S30" s="32">
        <v>126.6</v>
      </c>
      <c r="T30" s="19">
        <f>143.78*0.73</f>
        <v>104.9594</v>
      </c>
      <c r="U30" s="14" t="s">
        <v>49</v>
      </c>
      <c r="V30" s="31" t="s">
        <v>98</v>
      </c>
    </row>
    <row r="31" spans="1:22" s="1" customFormat="1">
      <c r="A31" s="25">
        <v>14</v>
      </c>
      <c r="B31" s="26">
        <v>43887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 t="s">
        <v>50</v>
      </c>
      <c r="O31" s="23"/>
      <c r="P31" s="12" t="s">
        <v>116</v>
      </c>
      <c r="Q31" s="32" t="s">
        <v>64</v>
      </c>
      <c r="R31" s="30" t="s">
        <v>64</v>
      </c>
      <c r="S31" s="32" t="s">
        <v>64</v>
      </c>
      <c r="T31" s="19">
        <f>5*0.73</f>
        <v>3.65</v>
      </c>
      <c r="U31" s="14" t="s">
        <v>46</v>
      </c>
      <c r="V31" s="31" t="s">
        <v>104</v>
      </c>
    </row>
    <row r="32" spans="1:22" s="1" customFormat="1" ht="25.5">
      <c r="A32" s="25">
        <v>15</v>
      </c>
      <c r="B32" s="26">
        <v>43888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 t="s">
        <v>50</v>
      </c>
      <c r="O32" s="23"/>
      <c r="P32" s="8" t="s">
        <v>66</v>
      </c>
      <c r="Q32" s="32">
        <v>2.8000000000000001E-2</v>
      </c>
      <c r="R32" s="30" t="s">
        <v>62</v>
      </c>
      <c r="S32" s="32">
        <v>15</v>
      </c>
      <c r="T32" s="19">
        <f>0.504*0.73</f>
        <v>0.36791999999999997</v>
      </c>
      <c r="U32" s="14" t="s">
        <v>41</v>
      </c>
      <c r="V32" s="30" t="s">
        <v>105</v>
      </c>
    </row>
    <row r="33" spans="1:22" s="1" customFormat="1">
      <c r="A33" s="25">
        <v>16</v>
      </c>
      <c r="B33" s="26">
        <v>43888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 t="s">
        <v>50</v>
      </c>
      <c r="O33" s="23"/>
      <c r="P33" s="12" t="s">
        <v>40</v>
      </c>
      <c r="Q33" s="32" t="s">
        <v>64</v>
      </c>
      <c r="R33" s="30" t="s">
        <v>63</v>
      </c>
      <c r="S33" s="32" t="s">
        <v>64</v>
      </c>
      <c r="T33" s="19">
        <f>1.563*0.73</f>
        <v>1.1409899999999999</v>
      </c>
      <c r="U33" s="14" t="s">
        <v>39</v>
      </c>
      <c r="V33" s="30" t="s">
        <v>106</v>
      </c>
    </row>
    <row r="34" spans="1:22" s="1" customFormat="1">
      <c r="A34" s="15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V34" s="30"/>
    </row>
    <row r="35" spans="1:22" s="1" customFormat="1">
      <c r="A35" s="21">
        <v>17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32">
        <v>0</v>
      </c>
    </row>
    <row r="36" spans="1:22" s="1" customFormat="1">
      <c r="A36" s="15" t="s">
        <v>59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30"/>
    </row>
    <row r="37" spans="1:22" s="1" customFormat="1">
      <c r="A37" s="21">
        <v>18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32">
        <v>0</v>
      </c>
    </row>
    <row r="38" spans="1:22" s="1" customFormat="1">
      <c r="A38" s="15" t="s">
        <v>58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30"/>
    </row>
    <row r="39" spans="1:22" s="1" customFormat="1">
      <c r="A39" s="21">
        <v>19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32">
        <v>0</v>
      </c>
    </row>
    <row r="40" spans="1:22" s="1" customFormat="1">
      <c r="A40" s="15" t="s">
        <v>54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30"/>
    </row>
    <row r="41" spans="1:22" s="1" customFormat="1">
      <c r="A41" s="21">
        <v>20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32">
        <v>0</v>
      </c>
    </row>
    <row r="42" spans="1:22" s="1" customFormat="1">
      <c r="A42" s="15" t="s">
        <v>55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30"/>
    </row>
    <row r="43" spans="1:22" s="1" customFormat="1">
      <c r="A43" s="21">
        <v>21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32">
        <v>0</v>
      </c>
    </row>
    <row r="44" spans="1:22" s="1" customFormat="1">
      <c r="A44" s="15" t="s">
        <v>60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30"/>
    </row>
    <row r="45" spans="1:22" s="1" customFormat="1">
      <c r="A45" s="21">
        <v>22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32">
        <v>0</v>
      </c>
    </row>
    <row r="46" spans="1:22" s="1" customFormat="1">
      <c r="A46" s="15" t="s">
        <v>56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0"/>
    </row>
    <row r="47" spans="1:22" s="1" customFormat="1">
      <c r="A47" s="21">
        <v>23</v>
      </c>
      <c r="B47" s="10">
        <v>43878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7" t="s">
        <v>50</v>
      </c>
      <c r="O47" s="11"/>
      <c r="P47" s="12" t="s">
        <v>68</v>
      </c>
      <c r="Q47" s="20">
        <v>0</v>
      </c>
      <c r="R47" s="20">
        <v>0</v>
      </c>
      <c r="S47" s="20">
        <v>0</v>
      </c>
      <c r="T47" s="19">
        <v>6374.6562899999999</v>
      </c>
      <c r="U47" s="12" t="s">
        <v>42</v>
      </c>
      <c r="V47" s="31" t="s">
        <v>85</v>
      </c>
    </row>
    <row r="48" spans="1:22" s="1" customFormat="1">
      <c r="A48" s="21">
        <v>24</v>
      </c>
      <c r="B48" s="10">
        <v>43878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7" t="s">
        <v>50</v>
      </c>
      <c r="O48" s="11"/>
      <c r="P48" s="12" t="s">
        <v>68</v>
      </c>
      <c r="Q48" s="20">
        <v>0</v>
      </c>
      <c r="R48" s="20">
        <v>0</v>
      </c>
      <c r="S48" s="20">
        <v>0</v>
      </c>
      <c r="T48" s="19">
        <v>3374.6562899999999</v>
      </c>
      <c r="U48" s="12" t="s">
        <v>42</v>
      </c>
      <c r="V48" s="31" t="s">
        <v>86</v>
      </c>
    </row>
    <row r="49" spans="1:22" s="1" customFormat="1">
      <c r="A49" s="21">
        <v>25</v>
      </c>
      <c r="B49" s="10">
        <v>43886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23" t="s">
        <v>50</v>
      </c>
      <c r="O49" s="11"/>
      <c r="P49" s="12" t="s">
        <v>68</v>
      </c>
      <c r="Q49" s="20">
        <v>0</v>
      </c>
      <c r="R49" s="20">
        <v>0</v>
      </c>
      <c r="S49" s="20">
        <v>0</v>
      </c>
      <c r="T49" s="19">
        <v>2000</v>
      </c>
      <c r="U49" s="12" t="s">
        <v>42</v>
      </c>
      <c r="V49" s="31" t="s">
        <v>102</v>
      </c>
    </row>
    <row r="50" spans="1:22" s="1" customFormat="1">
      <c r="A50" s="21">
        <v>26</v>
      </c>
      <c r="B50" s="10">
        <v>43889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23" t="s">
        <v>50</v>
      </c>
      <c r="O50" s="11"/>
      <c r="P50" s="12" t="s">
        <v>68</v>
      </c>
      <c r="Q50" s="20">
        <v>0</v>
      </c>
      <c r="R50" s="20">
        <v>0</v>
      </c>
      <c r="S50" s="20">
        <v>0</v>
      </c>
      <c r="T50" s="19">
        <v>400</v>
      </c>
      <c r="U50" s="12" t="s">
        <v>42</v>
      </c>
      <c r="V50" s="31" t="s">
        <v>107</v>
      </c>
    </row>
    <row r="51" spans="1:22" s="1" customFormat="1">
      <c r="A51" s="15" t="s">
        <v>57</v>
      </c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9"/>
      <c r="O51" s="11"/>
      <c r="P51" s="12"/>
      <c r="Q51" s="18"/>
      <c r="R51" s="15"/>
      <c r="S51" s="18"/>
      <c r="T51" s="19"/>
      <c r="U51" s="14"/>
      <c r="V51" s="31"/>
    </row>
    <row r="52" spans="1:22" s="1" customFormat="1">
      <c r="A52" s="25">
        <v>27</v>
      </c>
      <c r="B52" s="10">
        <v>43864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22" t="s">
        <v>50</v>
      </c>
      <c r="O52" s="11"/>
      <c r="P52" s="12" t="s">
        <v>115</v>
      </c>
      <c r="Q52" s="17">
        <v>4156.6379999999999</v>
      </c>
      <c r="R52" s="13" t="s">
        <v>65</v>
      </c>
      <c r="S52" s="17">
        <v>1</v>
      </c>
      <c r="T52" s="19">
        <v>490</v>
      </c>
      <c r="U52" s="14" t="s">
        <v>42</v>
      </c>
      <c r="V52" s="30" t="s">
        <v>71</v>
      </c>
    </row>
    <row r="53" spans="1:22" s="1" customFormat="1">
      <c r="A53" s="25">
        <v>28</v>
      </c>
      <c r="B53" s="10">
        <v>43864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2" t="s">
        <v>50</v>
      </c>
      <c r="O53" s="11"/>
      <c r="P53" s="12" t="s">
        <v>115</v>
      </c>
      <c r="Q53" s="17">
        <v>4156.6379999999999</v>
      </c>
      <c r="R53" s="13" t="s">
        <v>65</v>
      </c>
      <c r="S53" s="17">
        <v>1</v>
      </c>
      <c r="T53" s="19">
        <v>510</v>
      </c>
      <c r="U53" s="14" t="s">
        <v>42</v>
      </c>
      <c r="V53" s="30" t="s">
        <v>72</v>
      </c>
    </row>
    <row r="54" spans="1:22" s="1" customFormat="1">
      <c r="A54" s="25">
        <v>29</v>
      </c>
      <c r="B54" s="10">
        <v>43878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23" t="s">
        <v>50</v>
      </c>
      <c r="O54" s="11"/>
      <c r="P54" s="12" t="s">
        <v>115</v>
      </c>
      <c r="Q54" s="17">
        <v>4156.6379999999999</v>
      </c>
      <c r="R54" s="13" t="s">
        <v>65</v>
      </c>
      <c r="S54" s="17">
        <v>1</v>
      </c>
      <c r="T54" s="19">
        <v>1656.6385</v>
      </c>
      <c r="U54" s="14" t="s">
        <v>42</v>
      </c>
      <c r="V54" s="30" t="s">
        <v>84</v>
      </c>
    </row>
    <row r="55" spans="1:22" s="1" customFormat="1">
      <c r="A55" s="25">
        <v>30</v>
      </c>
      <c r="B55" s="10">
        <v>43878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3" t="s">
        <v>50</v>
      </c>
      <c r="O55" s="11"/>
      <c r="P55" s="12" t="s">
        <v>115</v>
      </c>
      <c r="Q55" s="17">
        <v>4156.6379999999999</v>
      </c>
      <c r="R55" s="13" t="s">
        <v>65</v>
      </c>
      <c r="S55" s="17">
        <v>1</v>
      </c>
      <c r="T55" s="19">
        <v>1000</v>
      </c>
      <c r="U55" s="14" t="s">
        <v>42</v>
      </c>
      <c r="V55" s="30" t="s">
        <v>110</v>
      </c>
    </row>
    <row r="56" spans="1:22" s="1" customFormat="1">
      <c r="A56" s="25">
        <v>31</v>
      </c>
      <c r="B56" s="10">
        <v>43878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23" t="s">
        <v>50</v>
      </c>
      <c r="O56" s="11"/>
      <c r="P56" s="12" t="s">
        <v>115</v>
      </c>
      <c r="Q56" s="17">
        <v>237.626</v>
      </c>
      <c r="R56" s="13" t="s">
        <v>65</v>
      </c>
      <c r="S56" s="17">
        <v>1</v>
      </c>
      <c r="T56" s="19">
        <v>237.626</v>
      </c>
      <c r="U56" s="14" t="s">
        <v>37</v>
      </c>
      <c r="V56" s="30" t="s">
        <v>87</v>
      </c>
    </row>
    <row r="57" spans="1:22" s="1" customFormat="1">
      <c r="A57" s="25">
        <v>32</v>
      </c>
      <c r="B57" s="10">
        <v>43878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 t="s">
        <v>50</v>
      </c>
      <c r="O57" s="6"/>
      <c r="P57" s="12" t="s">
        <v>115</v>
      </c>
      <c r="Q57" s="17">
        <v>50.392000000000003</v>
      </c>
      <c r="R57" s="13" t="s">
        <v>65</v>
      </c>
      <c r="S57" s="17">
        <v>1</v>
      </c>
      <c r="T57" s="19">
        <v>50.392000000000003</v>
      </c>
      <c r="U57" s="14" t="s">
        <v>48</v>
      </c>
      <c r="V57" s="30" t="s">
        <v>88</v>
      </c>
    </row>
    <row r="58" spans="1:22" s="1" customFormat="1">
      <c r="A58" s="25">
        <v>33</v>
      </c>
      <c r="B58" s="10">
        <v>43878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23" t="s">
        <v>50</v>
      </c>
      <c r="O58" s="6"/>
      <c r="P58" s="12" t="s">
        <v>115</v>
      </c>
      <c r="Q58" s="17">
        <v>15.500999999999999</v>
      </c>
      <c r="R58" s="13" t="s">
        <v>65</v>
      </c>
      <c r="S58" s="17">
        <v>1</v>
      </c>
      <c r="T58" s="19">
        <v>15.500999999999999</v>
      </c>
      <c r="U58" s="14" t="s">
        <v>47</v>
      </c>
      <c r="V58" s="30" t="s">
        <v>89</v>
      </c>
    </row>
    <row r="59" spans="1:22" s="1" customFormat="1" ht="27.75" customHeight="1">
      <c r="A59" s="25">
        <v>34</v>
      </c>
      <c r="B59" s="10">
        <v>43881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 t="s">
        <v>50</v>
      </c>
      <c r="O59" s="6"/>
      <c r="P59" s="12" t="s">
        <v>114</v>
      </c>
      <c r="Q59" s="17" t="s">
        <v>64</v>
      </c>
      <c r="R59" s="17" t="s">
        <v>64</v>
      </c>
      <c r="S59" s="17" t="s">
        <v>64</v>
      </c>
      <c r="T59" s="19">
        <v>126.35</v>
      </c>
      <c r="U59" s="14" t="s">
        <v>94</v>
      </c>
      <c r="V59" s="30" t="s">
        <v>95</v>
      </c>
    </row>
    <row r="60" spans="1:22" s="1" customFormat="1">
      <c r="A60" s="25">
        <v>35</v>
      </c>
      <c r="B60" s="10">
        <v>43881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 t="s">
        <v>50</v>
      </c>
      <c r="O60" s="28"/>
      <c r="P60" s="12" t="s">
        <v>114</v>
      </c>
      <c r="Q60" s="17" t="s">
        <v>64</v>
      </c>
      <c r="R60" s="17" t="s">
        <v>64</v>
      </c>
      <c r="S60" s="17" t="s">
        <v>64</v>
      </c>
      <c r="T60" s="24">
        <v>780.60186999999996</v>
      </c>
      <c r="U60" s="29" t="s">
        <v>94</v>
      </c>
      <c r="V60" s="33" t="s">
        <v>96</v>
      </c>
    </row>
    <row r="61" spans="1:22" s="1" customFormat="1">
      <c r="A61" s="25">
        <v>36</v>
      </c>
      <c r="B61" s="10">
        <v>43887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23" t="s">
        <v>50</v>
      </c>
      <c r="O61" s="11"/>
      <c r="P61" s="12" t="s">
        <v>114</v>
      </c>
      <c r="Q61" s="17" t="s">
        <v>64</v>
      </c>
      <c r="R61" s="17" t="s">
        <v>64</v>
      </c>
      <c r="S61" s="17" t="s">
        <v>64</v>
      </c>
      <c r="T61" s="19">
        <v>780.60288000000003</v>
      </c>
      <c r="U61" s="14" t="s">
        <v>94</v>
      </c>
      <c r="V61" s="30" t="s">
        <v>103</v>
      </c>
    </row>
    <row r="62" spans="1:22" s="1" customFormat="1" ht="38.25">
      <c r="A62" s="25">
        <v>37</v>
      </c>
      <c r="B62" s="10">
        <v>43889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 t="s">
        <v>50</v>
      </c>
      <c r="O62" s="11"/>
      <c r="P62" s="8" t="s">
        <v>67</v>
      </c>
      <c r="Q62" s="17" t="s">
        <v>64</v>
      </c>
      <c r="R62" s="13" t="s">
        <v>64</v>
      </c>
      <c r="S62" s="17" t="s">
        <v>64</v>
      </c>
      <c r="T62" s="19">
        <v>141.43786</v>
      </c>
      <c r="U62" s="16" t="s">
        <v>108</v>
      </c>
      <c r="V62" s="30" t="s">
        <v>109</v>
      </c>
    </row>
    <row r="63" spans="1:22">
      <c r="A63" s="15" t="s">
        <v>61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34"/>
    </row>
    <row r="64" spans="1:22" ht="25.5">
      <c r="A64" s="25">
        <v>38</v>
      </c>
      <c r="B64" s="27">
        <v>43882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 t="s">
        <v>50</v>
      </c>
      <c r="O64" s="20">
        <v>0</v>
      </c>
      <c r="P64" s="8" t="s">
        <v>99</v>
      </c>
      <c r="Q64" s="17" t="s">
        <v>64</v>
      </c>
      <c r="R64" s="13" t="s">
        <v>64</v>
      </c>
      <c r="S64" s="17" t="s">
        <v>64</v>
      </c>
      <c r="T64" s="19">
        <f>20*0.73</f>
        <v>14.6</v>
      </c>
      <c r="U64" s="14" t="s">
        <v>100</v>
      </c>
      <c r="V64" s="31" t="s">
        <v>101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4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2020-03-04T04:31:23Z</cp:lastPrinted>
  <dcterms:created xsi:type="dcterms:W3CDTF">2019-02-05T10:47:40Z</dcterms:created>
  <dcterms:modified xsi:type="dcterms:W3CDTF">2020-03-05T04:43:15Z</dcterms:modified>
</cp:coreProperties>
</file>