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июль 2025" sheetId="1" r:id="rId1"/>
  </sheets>
  <calcPr calcId="125725"/>
</workbook>
</file>

<file path=xl/calcChain.xml><?xml version="1.0" encoding="utf-8"?>
<calcChain xmlns="http://schemas.openxmlformats.org/spreadsheetml/2006/main">
  <c r="T33" i="1"/>
  <c r="T26"/>
  <c r="T48" l="1"/>
  <c r="T55"/>
  <c r="T53"/>
  <c r="T32"/>
  <c r="T31"/>
  <c r="T30"/>
  <c r="T29"/>
  <c r="T28"/>
  <c r="T27"/>
  <c r="T25" l="1"/>
  <c r="T51"/>
  <c r="T22"/>
  <c r="T20"/>
  <c r="T50" l="1"/>
  <c r="T24" l="1"/>
  <c r="T46" l="1"/>
  <c r="T23" l="1"/>
  <c r="T2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2024 года
- 98,57%</t>
        </r>
      </text>
    </comment>
  </commentList>
</comments>
</file>

<file path=xl/sharedStrings.xml><?xml version="1.0" encoding="utf-8"?>
<sst xmlns="http://schemas.openxmlformats.org/spreadsheetml/2006/main" count="182" uniqueCount="111">
  <si>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</si>
  <si>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</si>
  <si>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</si>
  <si>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</si>
  <si>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</si>
  <si>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</si>
  <si>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</si>
  <si>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</si>
  <si>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</si>
  <si>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</si>
  <si>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</si>
  <si>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</si>
  <si>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</si>
  <si>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</si>
  <si>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</si>
  <si>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</si>
  <si>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</si>
  <si>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</si>
  <si>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</si>
  <si>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</si>
  <si>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</si>
  <si>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</si>
  <si>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</si>
  <si>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</si>
  <si>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</si>
  <si>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</si>
  <si>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</si>
  <si>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</si>
  <si>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</si>
  <si>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</si>
  <si>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</si>
  <si>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</si>
  <si>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</si>
  <si>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</si>
  <si>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</si>
  <si>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</si>
  <si>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</si>
  <si>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</si>
  <si>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</si>
  <si>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</si>
  <si>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</si>
  <si>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</si>
  <si>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</si>
  <si>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</si>
  <si>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</si>
  <si>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</si>
  <si>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</si>
  <si>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</si>
  <si>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</si>
  <si>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</si>
  <si>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</si>
  <si>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</si>
  <si>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Калинин С.П.</t>
  </si>
  <si>
    <t>от 08.12.2022 N 960/22</t>
  </si>
  <si>
    <t>ЦАСЭО АО ЧС</t>
  </si>
  <si>
    <t>оказание услуг по поддержанию в постоянной готовности сил и средств к реагированию на ЧС</t>
  </si>
  <si>
    <t>ООО Ирина-Сервис</t>
  </si>
  <si>
    <t>шт</t>
  </si>
  <si>
    <t>услуги по сопровождению ЭПС</t>
  </si>
  <si>
    <t>ООО АПИ Гарант-Омск</t>
  </si>
  <si>
    <t>ТО газопроводов</t>
  </si>
  <si>
    <t>ООО ГРК "ПЛАЗМА"</t>
  </si>
  <si>
    <t>за услуги по техническому сопровождению аппаратных средств и ПО</t>
  </si>
  <si>
    <t>ООО "Газификация"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</si>
  <si>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июль 2025 г.</t>
    </r>
  </si>
  <si>
    <t>объявление в газете</t>
  </si>
  <si>
    <t>см2</t>
  </si>
  <si>
    <t>Омская правда Редакция газеты БУОО</t>
  </si>
  <si>
    <t>ПП 300 от 03.07.2025</t>
  </si>
  <si>
    <t>ПП 304 от 03.07.2025</t>
  </si>
  <si>
    <t>ПП 301 от 03.07.2025</t>
  </si>
  <si>
    <t>ООО "Е Портал"</t>
  </si>
  <si>
    <t>ПП 299 от 03.07.2025</t>
  </si>
  <si>
    <t>ПП 302 от 03.07.2025</t>
  </si>
  <si>
    <t>ПП 303 от 03.07.2025</t>
  </si>
  <si>
    <t>ПП 305 от 03.07.2025</t>
  </si>
  <si>
    <t>ООО "СТСК"</t>
  </si>
  <si>
    <t>ПП 306 от 03.07.2025</t>
  </si>
  <si>
    <t>услуги почты</t>
  </si>
  <si>
    <t>АО Почта России</t>
  </si>
  <si>
    <t>ПП 310 от 07.07.2025</t>
  </si>
  <si>
    <t>ПП 307 от 07.07.2025</t>
  </si>
  <si>
    <t>-</t>
  </si>
  <si>
    <t>ООО "Бизнес клуб Империум"</t>
  </si>
  <si>
    <t>ПП 328 от 14.07.2025</t>
  </si>
  <si>
    <t>ПП 327 от 14.07.2025</t>
  </si>
  <si>
    <t>ПП 330 от 21.07.2025</t>
  </si>
  <si>
    <t>ПП 335 от 21.07.2025</t>
  </si>
  <si>
    <t>офисная бумага</t>
  </si>
  <si>
    <t>ИП Соколовский С.П.</t>
  </si>
  <si>
    <t>канцтовары</t>
  </si>
  <si>
    <t>ПП 331 от 21.07.2025</t>
  </si>
  <si>
    <t>ПП 340 от 23.07.2025</t>
  </si>
  <si>
    <t>АО Омскгоргаз</t>
  </si>
  <si>
    <t>ПП 339 от 23.07.2025</t>
  </si>
  <si>
    <t>ПП 359 от 30.07.2025</t>
  </si>
  <si>
    <t>ПП 356 от 30.07.2025</t>
  </si>
  <si>
    <t>ПП 358 от 30.07.2025</t>
  </si>
  <si>
    <t>ПП 357 от 30.07.2025</t>
  </si>
  <si>
    <t>ПП 324 от 14.07.2025</t>
  </si>
  <si>
    <t>кв</t>
  </si>
  <si>
    <t>ПП 325 от 14.07.2025</t>
  </si>
  <si>
    <t>аренда автомобиля</t>
  </si>
  <si>
    <t>Бамбульский А.И.</t>
  </si>
  <si>
    <t>вознаграждение за услуги по договору на организацию торгов NОГС-1 от 10.08.2024</t>
  </si>
  <si>
    <t>возмещение расходов на публикацию сообщений о торгах по договору на организацию торгов NОГС-1 от 10.08.2024</t>
  </si>
  <si>
    <t>госпошлина</t>
  </si>
  <si>
    <t>Казначейство России (ФНС России)</t>
  </si>
  <si>
    <t>ПП 336 от 23.07.2025</t>
  </si>
  <si>
    <t>абонентное аварийное обслуживание</t>
  </si>
  <si>
    <t>права использования системы С-БИС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</si>
</sst>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0" fillId="0" borderId="0" xfId="0" applyBorder="1"/>
    <xf numFmtId="0" fontId="3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7"/>
  <sheetViews>
    <sheetView tabSelected="1" topLeftCell="A21" zoomScaleNormal="100" workbookViewId="0">
      <selection activeCell="T34" sqref="T34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53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5</v>
      </c>
      <c r="B11" s="44" t="s">
        <v>6</v>
      </c>
      <c r="C11" s="44" t="s">
        <v>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8</v>
      </c>
      <c r="Q11" s="44" t="s">
        <v>9</v>
      </c>
      <c r="R11" s="44" t="s">
        <v>10</v>
      </c>
      <c r="S11" s="44" t="s">
        <v>11</v>
      </c>
      <c r="T11" s="45" t="s">
        <v>12</v>
      </c>
      <c r="U11" s="44" t="s">
        <v>13</v>
      </c>
      <c r="V11" s="44" t="s">
        <v>14</v>
      </c>
    </row>
    <row r="12" spans="1:22">
      <c r="A12" s="44"/>
      <c r="B12" s="44"/>
      <c r="C12" s="44" t="s">
        <v>15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16</v>
      </c>
      <c r="O12" s="44"/>
      <c r="P12" s="44"/>
      <c r="Q12" s="44"/>
      <c r="R12" s="44"/>
      <c r="S12" s="44"/>
      <c r="T12" s="45"/>
      <c r="U12" s="44"/>
      <c r="V12" s="44"/>
    </row>
    <row r="13" spans="1:22">
      <c r="A13" s="44"/>
      <c r="B13" s="44"/>
      <c r="C13" s="44" t="s">
        <v>17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18</v>
      </c>
      <c r="N13" s="44"/>
      <c r="O13" s="44"/>
      <c r="P13" s="44"/>
      <c r="Q13" s="44"/>
      <c r="R13" s="44"/>
      <c r="S13" s="44"/>
      <c r="T13" s="45"/>
      <c r="U13" s="44"/>
      <c r="V13" s="44"/>
    </row>
    <row r="14" spans="1:22">
      <c r="A14" s="44"/>
      <c r="B14" s="44"/>
      <c r="C14" s="44" t="s">
        <v>19</v>
      </c>
      <c r="D14" s="44"/>
      <c r="E14" s="44"/>
      <c r="F14" s="44" t="s">
        <v>20</v>
      </c>
      <c r="G14" s="44"/>
      <c r="H14" s="44"/>
      <c r="I14" s="44" t="s">
        <v>21</v>
      </c>
      <c r="J14" s="44"/>
      <c r="K14" s="44" t="s">
        <v>22</v>
      </c>
      <c r="L14" s="44"/>
      <c r="M14" s="44"/>
      <c r="N14" s="44" t="s">
        <v>23</v>
      </c>
      <c r="O14" s="44" t="s">
        <v>24</v>
      </c>
      <c r="P14" s="44"/>
      <c r="Q14" s="44"/>
      <c r="R14" s="44"/>
      <c r="S14" s="44"/>
      <c r="T14" s="45"/>
      <c r="U14" s="44"/>
      <c r="V14" s="44"/>
    </row>
    <row r="15" spans="1:22" ht="63.75">
      <c r="A15" s="44"/>
      <c r="B15" s="44"/>
      <c r="C15" s="24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44"/>
      <c r="N15" s="44"/>
      <c r="O15" s="44"/>
      <c r="P15" s="44"/>
      <c r="Q15" s="44"/>
      <c r="R15" s="44"/>
      <c r="S15" s="44"/>
      <c r="T15" s="45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3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4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3">
        <v>45841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3" t="s">
        <v>36</v>
      </c>
      <c r="O20" s="39"/>
      <c r="P20" s="10" t="s">
        <v>65</v>
      </c>
      <c r="Q20" s="20">
        <v>3.3000000000000002E-2</v>
      </c>
      <c r="R20" s="43" t="s">
        <v>66</v>
      </c>
      <c r="S20" s="22">
        <v>20</v>
      </c>
      <c r="T20" s="14">
        <f>0.72*98.57%</f>
        <v>0.70970399999999989</v>
      </c>
      <c r="U20" s="7" t="s">
        <v>67</v>
      </c>
      <c r="V20" s="17" t="s">
        <v>68</v>
      </c>
    </row>
    <row r="21" spans="1:22" s="1" customFormat="1" ht="51">
      <c r="A21" s="17">
        <v>3</v>
      </c>
      <c r="B21" s="33">
        <v>45841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4" t="s">
        <v>36</v>
      </c>
      <c r="O21" s="37"/>
      <c r="P21" s="26" t="s">
        <v>62</v>
      </c>
      <c r="Q21" s="20">
        <v>6</v>
      </c>
      <c r="R21" s="20" t="s">
        <v>57</v>
      </c>
      <c r="S21" s="22">
        <v>1</v>
      </c>
      <c r="T21" s="14">
        <f>6*98.57%</f>
        <v>5.9141999999999992</v>
      </c>
      <c r="U21" s="11" t="s">
        <v>56</v>
      </c>
      <c r="V21" s="17" t="s">
        <v>70</v>
      </c>
    </row>
    <row r="22" spans="1:22" s="1" customFormat="1" ht="25.5">
      <c r="A22" s="17">
        <v>4</v>
      </c>
      <c r="B22" s="33">
        <v>45841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2" t="s">
        <v>36</v>
      </c>
      <c r="O22" s="39"/>
      <c r="P22" s="26" t="s">
        <v>110</v>
      </c>
      <c r="Q22" s="20" t="s">
        <v>82</v>
      </c>
      <c r="R22" s="20" t="s">
        <v>82</v>
      </c>
      <c r="S22" s="20" t="s">
        <v>82</v>
      </c>
      <c r="T22" s="14">
        <f>8.4*98.57%</f>
        <v>8.2798800000000004</v>
      </c>
      <c r="U22" s="11" t="s">
        <v>71</v>
      </c>
      <c r="V22" s="17" t="s">
        <v>72</v>
      </c>
    </row>
    <row r="23" spans="1:22" s="1" customFormat="1" ht="25.5">
      <c r="A23" s="17">
        <v>5</v>
      </c>
      <c r="B23" s="33">
        <v>45841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24" t="s">
        <v>36</v>
      </c>
      <c r="O23" s="38"/>
      <c r="P23" s="26" t="s">
        <v>58</v>
      </c>
      <c r="Q23" s="20">
        <v>15.5</v>
      </c>
      <c r="R23" s="18" t="s">
        <v>47</v>
      </c>
      <c r="S23" s="22">
        <v>1</v>
      </c>
      <c r="T23" s="14">
        <f>Q23*S23*98.57%</f>
        <v>15.278349999999998</v>
      </c>
      <c r="U23" s="11" t="s">
        <v>59</v>
      </c>
      <c r="V23" s="17" t="s">
        <v>73</v>
      </c>
    </row>
    <row r="24" spans="1:22" s="1" customFormat="1">
      <c r="A24" s="17">
        <v>6</v>
      </c>
      <c r="B24" s="33">
        <v>45841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24" t="s">
        <v>36</v>
      </c>
      <c r="O24" s="34"/>
      <c r="P24" s="26" t="s">
        <v>49</v>
      </c>
      <c r="Q24" s="20">
        <v>0.82299999999999995</v>
      </c>
      <c r="R24" s="18" t="s">
        <v>50</v>
      </c>
      <c r="S24" s="20">
        <v>76.3</v>
      </c>
      <c r="T24" s="14">
        <f>98.7784*98.57%</f>
        <v>97.365868879999994</v>
      </c>
      <c r="U24" s="11" t="s">
        <v>51</v>
      </c>
      <c r="V24" s="17" t="s">
        <v>75</v>
      </c>
    </row>
    <row r="25" spans="1:22" s="1" customFormat="1">
      <c r="A25" s="17">
        <v>7</v>
      </c>
      <c r="B25" s="33">
        <v>45845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2" t="s">
        <v>36</v>
      </c>
      <c r="O25" s="39"/>
      <c r="P25" s="26" t="s">
        <v>78</v>
      </c>
      <c r="Q25" s="20" t="s">
        <v>82</v>
      </c>
      <c r="R25" s="20" t="s">
        <v>82</v>
      </c>
      <c r="S25" s="20" t="s">
        <v>82</v>
      </c>
      <c r="T25" s="14">
        <f>12*98.57%</f>
        <v>11.828399999999998</v>
      </c>
      <c r="U25" s="11" t="s">
        <v>79</v>
      </c>
      <c r="V25" s="39" t="s">
        <v>80</v>
      </c>
    </row>
    <row r="26" spans="1:22" s="1" customFormat="1">
      <c r="A26" s="17">
        <v>8</v>
      </c>
      <c r="B26" s="33">
        <v>45852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2" t="s">
        <v>36</v>
      </c>
      <c r="O26" s="39"/>
      <c r="P26" s="11" t="s">
        <v>102</v>
      </c>
      <c r="Q26" s="20">
        <v>2.61</v>
      </c>
      <c r="R26" s="20" t="s">
        <v>100</v>
      </c>
      <c r="S26" s="22">
        <v>1</v>
      </c>
      <c r="T26" s="14">
        <f>2.61*98.57%</f>
        <v>2.5726769999999997</v>
      </c>
      <c r="U26" s="48" t="s">
        <v>103</v>
      </c>
      <c r="V26" s="17" t="s">
        <v>99</v>
      </c>
    </row>
    <row r="27" spans="1:22" s="1" customFormat="1" ht="51">
      <c r="A27" s="17">
        <v>9</v>
      </c>
      <c r="B27" s="33">
        <v>45852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42" t="s">
        <v>36</v>
      </c>
      <c r="O27" s="39"/>
      <c r="P27" s="26" t="s">
        <v>104</v>
      </c>
      <c r="Q27" s="20" t="s">
        <v>82</v>
      </c>
      <c r="R27" s="20" t="s">
        <v>82</v>
      </c>
      <c r="S27" s="20" t="s">
        <v>82</v>
      </c>
      <c r="T27" s="14">
        <f>30*98.57%</f>
        <v>29.570999999999998</v>
      </c>
      <c r="U27" s="11" t="s">
        <v>83</v>
      </c>
      <c r="V27" s="17" t="s">
        <v>84</v>
      </c>
    </row>
    <row r="28" spans="1:22" s="1" customFormat="1" ht="63.75">
      <c r="A28" s="17">
        <v>10</v>
      </c>
      <c r="B28" s="33">
        <v>45852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2" t="s">
        <v>36</v>
      </c>
      <c r="O28" s="39"/>
      <c r="P28" s="26" t="s">
        <v>105</v>
      </c>
      <c r="Q28" s="20" t="s">
        <v>82</v>
      </c>
      <c r="R28" s="20" t="s">
        <v>82</v>
      </c>
      <c r="S28" s="20" t="s">
        <v>82</v>
      </c>
      <c r="T28" s="14">
        <f>125.00225*98.57%</f>
        <v>123.21471782499999</v>
      </c>
      <c r="U28" s="11" t="s">
        <v>83</v>
      </c>
      <c r="V28" s="17" t="s">
        <v>85</v>
      </c>
    </row>
    <row r="29" spans="1:22" s="1" customFormat="1" ht="25.5">
      <c r="A29" s="17">
        <v>11</v>
      </c>
      <c r="B29" s="33">
        <v>45859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43" t="s">
        <v>36</v>
      </c>
      <c r="O29" s="39"/>
      <c r="P29" s="10" t="s">
        <v>65</v>
      </c>
      <c r="Q29" s="20">
        <v>3.3000000000000002E-2</v>
      </c>
      <c r="R29" s="43" t="s">
        <v>66</v>
      </c>
      <c r="S29" s="22">
        <v>20</v>
      </c>
      <c r="T29" s="14">
        <f>0.72*98.57%</f>
        <v>0.70970399999999989</v>
      </c>
      <c r="U29" s="7" t="s">
        <v>67</v>
      </c>
      <c r="V29" s="17" t="s">
        <v>86</v>
      </c>
    </row>
    <row r="30" spans="1:22" s="1" customFormat="1" ht="63.75">
      <c r="A30" s="17">
        <v>12</v>
      </c>
      <c r="B30" s="33">
        <v>45859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2" t="s">
        <v>36</v>
      </c>
      <c r="O30" s="39"/>
      <c r="P30" s="26" t="s">
        <v>105</v>
      </c>
      <c r="Q30" s="20" t="s">
        <v>82</v>
      </c>
      <c r="R30" s="20" t="s">
        <v>82</v>
      </c>
      <c r="S30" s="20" t="s">
        <v>82</v>
      </c>
      <c r="T30" s="14">
        <f>1.06176*98.57%</f>
        <v>1.046576832</v>
      </c>
      <c r="U30" s="11" t="s">
        <v>83</v>
      </c>
      <c r="V30" s="17" t="s">
        <v>87</v>
      </c>
    </row>
    <row r="31" spans="1:22" s="1" customFormat="1">
      <c r="A31" s="17">
        <v>13</v>
      </c>
      <c r="B31" s="33">
        <v>45859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2" t="s">
        <v>36</v>
      </c>
      <c r="O31" s="39"/>
      <c r="P31" s="26" t="s">
        <v>88</v>
      </c>
      <c r="Q31" s="20">
        <v>431.32</v>
      </c>
      <c r="R31" s="43" t="s">
        <v>57</v>
      </c>
      <c r="S31" s="22">
        <v>30</v>
      </c>
      <c r="T31" s="14">
        <f>12.9396*98.57%</f>
        <v>12.754563719999998</v>
      </c>
      <c r="U31" s="11" t="s">
        <v>89</v>
      </c>
      <c r="V31" s="17" t="s">
        <v>91</v>
      </c>
    </row>
    <row r="32" spans="1:22" s="1" customFormat="1">
      <c r="A32" s="17">
        <v>14</v>
      </c>
      <c r="B32" s="33">
        <v>45861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2" t="s">
        <v>36</v>
      </c>
      <c r="O32" s="39"/>
      <c r="P32" s="26" t="s">
        <v>90</v>
      </c>
      <c r="Q32" s="20" t="s">
        <v>82</v>
      </c>
      <c r="R32" s="20" t="s">
        <v>82</v>
      </c>
      <c r="S32" s="20" t="s">
        <v>82</v>
      </c>
      <c r="T32" s="14">
        <f>10.829*98.57%</f>
        <v>10.674145299999999</v>
      </c>
      <c r="U32" s="11" t="s">
        <v>89</v>
      </c>
      <c r="V32" s="17" t="s">
        <v>92</v>
      </c>
    </row>
    <row r="33" spans="1:22" s="1" customFormat="1" ht="25.5">
      <c r="A33" s="17">
        <v>15</v>
      </c>
      <c r="B33" s="33">
        <v>45861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42" t="s">
        <v>36</v>
      </c>
      <c r="O33" s="39"/>
      <c r="P33" s="26" t="s">
        <v>106</v>
      </c>
      <c r="Q33" s="20" t="s">
        <v>82</v>
      </c>
      <c r="R33" s="20" t="s">
        <v>82</v>
      </c>
      <c r="S33" s="20" t="s">
        <v>82</v>
      </c>
      <c r="T33" s="14">
        <f>11.132*98.57%</f>
        <v>10.972812399999999</v>
      </c>
      <c r="U33" s="7" t="s">
        <v>107</v>
      </c>
      <c r="V33" s="17" t="s">
        <v>108</v>
      </c>
    </row>
    <row r="34" spans="1:22" s="1" customFormat="1" ht="14.25" customHeight="1">
      <c r="A34" s="12" t="s">
        <v>44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30"/>
      <c r="O34" s="29"/>
      <c r="P34" s="6"/>
      <c r="Q34" s="6"/>
      <c r="R34" s="6"/>
      <c r="S34" s="6"/>
      <c r="T34" s="6"/>
      <c r="U34" s="6"/>
      <c r="V34" s="18"/>
    </row>
    <row r="35" spans="1:22" s="1" customFormat="1" ht="14.25" customHeight="1">
      <c r="A35" s="16">
        <v>16</v>
      </c>
      <c r="B35" s="27"/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8">
        <v>0</v>
      </c>
      <c r="O35" s="27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 ht="14.25" customHeight="1">
      <c r="A36" s="12" t="s">
        <v>43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0"/>
      <c r="O36" s="29"/>
      <c r="P36" s="6"/>
      <c r="Q36" s="6"/>
      <c r="R36" s="6"/>
      <c r="S36" s="6"/>
      <c r="T36" s="6"/>
      <c r="U36" s="6"/>
      <c r="V36" s="18"/>
    </row>
    <row r="37" spans="1:22" s="1" customFormat="1">
      <c r="A37" s="17">
        <v>17</v>
      </c>
      <c r="B37" s="33"/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8">
        <v>0</v>
      </c>
      <c r="O37" s="27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39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29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18</v>
      </c>
      <c r="B39" s="27"/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8">
        <v>0</v>
      </c>
      <c r="O39" s="27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29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19</v>
      </c>
      <c r="B41" s="27"/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8">
        <v>0</v>
      </c>
      <c r="O41" s="27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20">
        <v>0</v>
      </c>
    </row>
    <row r="42" spans="1:22" s="1" customFormat="1">
      <c r="A42" s="12" t="s">
        <v>45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29"/>
      <c r="P42" s="6"/>
      <c r="Q42" s="6"/>
      <c r="R42" s="6"/>
      <c r="S42" s="6"/>
      <c r="T42" s="6"/>
      <c r="U42" s="6"/>
      <c r="V42" s="18"/>
    </row>
    <row r="43" spans="1:22" s="1" customFormat="1">
      <c r="A43" s="16">
        <v>20</v>
      </c>
      <c r="B43" s="27"/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8">
        <v>0</v>
      </c>
      <c r="O43" s="27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20">
        <v>0</v>
      </c>
    </row>
    <row r="44" spans="1:22" s="1" customFormat="1">
      <c r="A44" s="12" t="s">
        <v>41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0"/>
      <c r="O44" s="29"/>
      <c r="P44" s="6"/>
      <c r="Q44" s="6"/>
      <c r="R44" s="6"/>
      <c r="S44" s="6"/>
      <c r="T44" s="6"/>
      <c r="U44" s="6"/>
      <c r="V44" s="18"/>
    </row>
    <row r="45" spans="1:22" s="1" customFormat="1" ht="63.75">
      <c r="A45" s="17">
        <v>21</v>
      </c>
      <c r="B45" s="33">
        <v>45841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41" t="s">
        <v>36</v>
      </c>
      <c r="O45" s="29"/>
      <c r="P45" s="26" t="s">
        <v>55</v>
      </c>
      <c r="Q45" s="20">
        <v>2.9160599999999999</v>
      </c>
      <c r="R45" s="18" t="s">
        <v>47</v>
      </c>
      <c r="S45" s="22">
        <v>1</v>
      </c>
      <c r="T45" s="32">
        <v>2.9160599999999999</v>
      </c>
      <c r="U45" s="11" t="s">
        <v>54</v>
      </c>
      <c r="V45" s="17" t="s">
        <v>69</v>
      </c>
    </row>
    <row r="46" spans="1:22" s="1" customFormat="1">
      <c r="A46" s="17">
        <v>22</v>
      </c>
      <c r="B46" s="33">
        <v>45845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41" t="s">
        <v>36</v>
      </c>
      <c r="O46" s="9"/>
      <c r="P46" s="11" t="s">
        <v>60</v>
      </c>
      <c r="Q46" s="20">
        <v>719.69799999999998</v>
      </c>
      <c r="R46" s="18" t="s">
        <v>47</v>
      </c>
      <c r="S46" s="22">
        <v>1</v>
      </c>
      <c r="T46" s="32">
        <f>Q46</f>
        <v>719.69799999999998</v>
      </c>
      <c r="U46" s="11" t="s">
        <v>61</v>
      </c>
      <c r="V46" s="17" t="s">
        <v>81</v>
      </c>
    </row>
    <row r="47" spans="1:22" s="1" customFormat="1" ht="25.5">
      <c r="A47" s="17">
        <v>23</v>
      </c>
      <c r="B47" s="33">
        <v>45861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42" t="s">
        <v>36</v>
      </c>
      <c r="O47" s="9"/>
      <c r="P47" s="26" t="s">
        <v>109</v>
      </c>
      <c r="Q47" s="20">
        <v>93.62</v>
      </c>
      <c r="R47" s="43" t="s">
        <v>47</v>
      </c>
      <c r="S47" s="22">
        <v>1</v>
      </c>
      <c r="T47" s="32">
        <v>93.62</v>
      </c>
      <c r="U47" s="11" t="s">
        <v>93</v>
      </c>
      <c r="V47" s="17" t="s">
        <v>94</v>
      </c>
    </row>
    <row r="48" spans="1:22" s="1" customFormat="1">
      <c r="A48" s="17">
        <v>24</v>
      </c>
      <c r="B48" s="33">
        <v>45868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1" t="s">
        <v>36</v>
      </c>
      <c r="O48" s="9"/>
      <c r="P48" s="11" t="s">
        <v>60</v>
      </c>
      <c r="Q48" s="20">
        <v>719.69799999999998</v>
      </c>
      <c r="R48" s="43" t="s">
        <v>47</v>
      </c>
      <c r="S48" s="22">
        <v>1</v>
      </c>
      <c r="T48" s="32">
        <f>Q48</f>
        <v>719.69799999999998</v>
      </c>
      <c r="U48" s="11" t="s">
        <v>61</v>
      </c>
      <c r="V48" s="17" t="s">
        <v>98</v>
      </c>
    </row>
    <row r="49" spans="1:22" s="1" customFormat="1" ht="15.75" customHeight="1">
      <c r="A49" s="12" t="s">
        <v>42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4"/>
      <c r="O49" s="9"/>
      <c r="P49" s="10"/>
      <c r="Q49" s="13"/>
      <c r="R49" s="12"/>
      <c r="S49" s="13"/>
      <c r="T49" s="14"/>
      <c r="U49" s="11"/>
      <c r="V49" s="19"/>
    </row>
    <row r="50" spans="1:22" s="1" customFormat="1" ht="15.75" customHeight="1">
      <c r="A50" s="16">
        <v>25</v>
      </c>
      <c r="B50" s="33">
        <v>45841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40" t="s">
        <v>36</v>
      </c>
      <c r="O50" s="9"/>
      <c r="P50" s="7" t="s">
        <v>48</v>
      </c>
      <c r="Q50" s="32">
        <v>46.923000000000002</v>
      </c>
      <c r="R50" s="15" t="s">
        <v>47</v>
      </c>
      <c r="S50" s="22">
        <v>1</v>
      </c>
      <c r="T50" s="32">
        <f>S50*Q50</f>
        <v>46.923000000000002</v>
      </c>
      <c r="U50" s="11" t="s">
        <v>63</v>
      </c>
      <c r="V50" s="43" t="s">
        <v>74</v>
      </c>
    </row>
    <row r="51" spans="1:22" s="1" customFormat="1" ht="15.75" customHeight="1">
      <c r="A51" s="16">
        <v>26</v>
      </c>
      <c r="B51" s="33">
        <v>45841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2" t="s">
        <v>36</v>
      </c>
      <c r="O51" s="9"/>
      <c r="P51" s="7" t="s">
        <v>48</v>
      </c>
      <c r="Q51" s="32">
        <v>237.62603999999999</v>
      </c>
      <c r="R51" s="15" t="s">
        <v>47</v>
      </c>
      <c r="S51" s="22">
        <v>1</v>
      </c>
      <c r="T51" s="14">
        <f>Q51*S51</f>
        <v>237.62603999999999</v>
      </c>
      <c r="U51" s="11" t="s">
        <v>76</v>
      </c>
      <c r="V51" s="43" t="s">
        <v>77</v>
      </c>
    </row>
    <row r="52" spans="1:22" s="1" customFormat="1" ht="15.75" customHeight="1">
      <c r="A52" s="16">
        <v>27</v>
      </c>
      <c r="B52" s="33">
        <v>45852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3" t="s">
        <v>36</v>
      </c>
      <c r="O52" s="35"/>
      <c r="P52" s="26" t="s">
        <v>48</v>
      </c>
      <c r="Q52" s="32">
        <v>31.587499999999999</v>
      </c>
      <c r="R52" s="36" t="s">
        <v>100</v>
      </c>
      <c r="S52" s="22">
        <v>1</v>
      </c>
      <c r="T52" s="32">
        <v>31.587499999999999</v>
      </c>
      <c r="U52" s="11" t="s">
        <v>52</v>
      </c>
      <c r="V52" s="43" t="s">
        <v>101</v>
      </c>
    </row>
    <row r="53" spans="1:22" s="1" customFormat="1" ht="15.75" customHeight="1">
      <c r="A53" s="16">
        <v>28</v>
      </c>
      <c r="B53" s="33">
        <v>45868</v>
      </c>
      <c r="N53" s="42" t="s">
        <v>36</v>
      </c>
      <c r="O53" s="9"/>
      <c r="P53" s="7" t="s">
        <v>48</v>
      </c>
      <c r="Q53" s="32">
        <v>46.923000000000002</v>
      </c>
      <c r="R53" s="15" t="s">
        <v>47</v>
      </c>
      <c r="S53" s="22">
        <v>1</v>
      </c>
      <c r="T53" s="32">
        <f>S53*Q53</f>
        <v>46.923000000000002</v>
      </c>
      <c r="U53" s="11" t="s">
        <v>63</v>
      </c>
      <c r="V53" s="43" t="s">
        <v>95</v>
      </c>
    </row>
    <row r="54" spans="1:22" s="1" customFormat="1" ht="15.75" customHeight="1">
      <c r="A54" s="16">
        <v>29</v>
      </c>
      <c r="B54" s="33">
        <v>45868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8" t="s">
        <v>36</v>
      </c>
      <c r="O54" s="35"/>
      <c r="P54" s="26" t="s">
        <v>48</v>
      </c>
      <c r="Q54" s="32">
        <v>140.50789</v>
      </c>
      <c r="R54" s="36" t="s">
        <v>47</v>
      </c>
      <c r="S54" s="22">
        <v>1</v>
      </c>
      <c r="T54" s="32">
        <v>140.50889000000001</v>
      </c>
      <c r="U54" s="11" t="s">
        <v>52</v>
      </c>
      <c r="V54" s="43" t="s">
        <v>96</v>
      </c>
    </row>
    <row r="55" spans="1:22" s="1" customFormat="1" ht="15.75" customHeight="1">
      <c r="A55" s="16">
        <v>30</v>
      </c>
      <c r="B55" s="33">
        <v>45868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2" t="s">
        <v>36</v>
      </c>
      <c r="O55" s="9"/>
      <c r="P55" s="7" t="s">
        <v>48</v>
      </c>
      <c r="Q55" s="32">
        <v>237.62603999999999</v>
      </c>
      <c r="R55" s="15" t="s">
        <v>47</v>
      </c>
      <c r="S55" s="22">
        <v>1</v>
      </c>
      <c r="T55" s="14">
        <f>Q55*S55</f>
        <v>237.62603999999999</v>
      </c>
      <c r="U55" s="11" t="s">
        <v>76</v>
      </c>
      <c r="V55" s="43" t="s">
        <v>97</v>
      </c>
    </row>
    <row r="56" spans="1:22">
      <c r="A56" s="12" t="s">
        <v>46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25"/>
      <c r="O56" s="9"/>
      <c r="P56" s="9"/>
      <c r="Q56" s="9"/>
      <c r="R56" s="9"/>
      <c r="S56" s="9"/>
      <c r="T56" s="9"/>
      <c r="U56" s="9"/>
      <c r="V56" s="21"/>
    </row>
    <row r="57" spans="1:22" s="1" customFormat="1">
      <c r="A57" s="16">
        <v>31</v>
      </c>
      <c r="B57" s="31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28">
        <v>0</v>
      </c>
      <c r="O57" s="27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2025-03-04T10:13:06Z</cp:lastPrinted>
  <dcterms:created xsi:type="dcterms:W3CDTF">2019-02-05T10:47:40Z</dcterms:created>
  <dcterms:modified xsi:type="dcterms:W3CDTF">2025-08-04T10:23:41Z</dcterms:modified>
</cp:coreProperties>
</file>