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30" windowWidth="24240" windowHeight="12855" tabRatio="671"/>
  </bookViews>
  <sheets>
    <sheet name="июль 2022" sheetId="1" r:id="rId1"/>
  </sheets>
  <calcPr calcId="125725"/>
</workbook>
</file>

<file path=xl/calcChain.xml><?xml version="1.0" encoding="utf-8"?>
<calcChain xmlns="http://schemas.openxmlformats.org/spreadsheetml/2006/main">
  <c r="T22" i="1"/>
  <c r="T20"/>
  <c r="T24"/>
  <c r="T23"/>
  <c r="T42" l="1"/>
  <c r="T45" l="1"/>
  <c r="T21"/>
  <c r="Q38" l="1"/>
</calcChain>
</file>

<file path=xl/comments1.xml><?xml version="1.0" encoding="utf-8"?>
<comments xmlns="http://schemas.openxmlformats.org/spreadsheetml/2006/main">
  <authors>
    <author>БашкатоваОВ</author>
  </authors>
  <commentList>
    <comment ref="T11" authorId="0">
      <text>
        <r>
          <rPr>
            <b/>
            <sz val="9"/>
            <color indexed="81"/>
            <rFont val="Tahoma"/>
            <family val="2"/>
            <charset val="204"/>
          </rPr>
          <t>БашкатоваОВ:</t>
        </r>
        <r>
          <rPr>
            <sz val="9"/>
            <color indexed="81"/>
            <rFont val="Tahoma"/>
            <family val="2"/>
            <charset val="204"/>
          </rPr>
          <t xml:space="preserve">
доля на транспортировку по факту 2021 года-86%</t>
        </r>
      </text>
    </comment>
  </commentList>
</comments>
</file>

<file path=xl/sharedStrings.xml><?xml version="1.0" encoding="utf-8"?>
<sst xmlns="http://schemas.openxmlformats.org/spreadsheetml/2006/main" count="99" uniqueCount="87">
  <si>
    <t>Приложение N 10</t>
  </si>
  <si>
    <t>к приказу ФАС России</t>
  </si>
  <si>
    <t>от 18.01.2019 N 38/19</t>
  </si>
  <si>
    <t xml:space="preserve">                                Информация</t>
  </si>
  <si>
    <t xml:space="preserve">           о способах приобретения, стоимости и объемах товаров,</t>
  </si>
  <si>
    <t xml:space="preserve">          необходимых для оказания услуг по транспортировке газа</t>
  </si>
  <si>
    <t>N</t>
  </si>
  <si>
    <t>Дата закупки</t>
  </si>
  <si>
    <t>Способ осуществления закупки</t>
  </si>
  <si>
    <t>Предмет закупки</t>
  </si>
  <si>
    <t>Цена за единицу товара, работ, услуг (тыс. руб.)</t>
  </si>
  <si>
    <t>Единица измерения</t>
  </si>
  <si>
    <t>Количество (объем товаров, работ, услуг)</t>
  </si>
  <si>
    <t>Сумма закупки (товаров, работ, услуг) (тыс. руб.)</t>
  </si>
  <si>
    <t>Поставщик (подрядная организация)</t>
  </si>
  <si>
    <t>Реквизиты документа</t>
  </si>
  <si>
    <t>Конкурентные закупки</t>
  </si>
  <si>
    <t>Неконкурентная закупка</t>
  </si>
  <si>
    <t>Торги</t>
  </si>
  <si>
    <t>Иной способ, установленный положением о закупке</t>
  </si>
  <si>
    <t>конкурс</t>
  </si>
  <si>
    <t>аукцион</t>
  </si>
  <si>
    <t>запрос котировок</t>
  </si>
  <si>
    <t>запрос предложений</t>
  </si>
  <si>
    <t>единственный поставщик (исполнитель, подрядчик)</t>
  </si>
  <si>
    <t>иное</t>
  </si>
  <si>
    <t>открытый конкурс</t>
  </si>
  <si>
    <t>конкурс в электронной форме</t>
  </si>
  <si>
    <t>закрытый конкурс</t>
  </si>
  <si>
    <t>открытый аукцион</t>
  </si>
  <si>
    <t>аукцион в электронной форме</t>
  </si>
  <si>
    <t>закрытый аукцион</t>
  </si>
  <si>
    <t>запрос котировок в электронной форме</t>
  </si>
  <si>
    <t>закрытый запрос котировок</t>
  </si>
  <si>
    <t>запрос предложений в электронной форме</t>
  </si>
  <si>
    <t>закрытый запрос предложений</t>
  </si>
  <si>
    <t xml:space="preserve">                                  </t>
  </si>
  <si>
    <t>+</t>
  </si>
  <si>
    <t>приобретение электроэнергии</t>
  </si>
  <si>
    <t>вспомогательные материалы</t>
  </si>
  <si>
    <t>капитальный ремонт</t>
  </si>
  <si>
    <t>лизинг</t>
  </si>
  <si>
    <t>диагностика и экспертиза промышленной безопасности</t>
  </si>
  <si>
    <t>техническое обслуживание и текущий ремонт</t>
  </si>
  <si>
    <t>услуги производственного назначения</t>
  </si>
  <si>
    <t>страхование</t>
  </si>
  <si>
    <t>приобретение оборудования</t>
  </si>
  <si>
    <t>НИОКР</t>
  </si>
  <si>
    <t>приобретение горюче-смазочных материалов</t>
  </si>
  <si>
    <t>мес</t>
  </si>
  <si>
    <t>Аренда газопроводов</t>
  </si>
  <si>
    <t>Калинин С.П.</t>
  </si>
  <si>
    <t>объявление в газете</t>
  </si>
  <si>
    <t>Омская правда Редакция газеты БУОО</t>
  </si>
  <si>
    <t>см2</t>
  </si>
  <si>
    <t>ТО газопроводов</t>
  </si>
  <si>
    <t>ООО "Макта"</t>
  </si>
  <si>
    <t>аренда помещений</t>
  </si>
  <si>
    <t>м2/мес</t>
  </si>
  <si>
    <t>ООО ХК "Акция"</t>
  </si>
  <si>
    <t>ГСМ</t>
  </si>
  <si>
    <t>ООО "Юнигаз"</t>
  </si>
  <si>
    <t>вода</t>
  </si>
  <si>
    <t>бут.</t>
  </si>
  <si>
    <t>ООО Агропром</t>
  </si>
  <si>
    <r>
      <t xml:space="preserve">           по трубопроводам </t>
    </r>
    <r>
      <rPr>
        <b/>
        <sz val="12"/>
        <color theme="1"/>
        <rFont val="Times New Roman"/>
        <family val="1"/>
        <charset val="204"/>
      </rPr>
      <t>ООО "Омскгазсеть" за июль 2022 г.</t>
    </r>
  </si>
  <si>
    <t>ПП 314 от 01.07.2022</t>
  </si>
  <si>
    <t>ПП 320 от 06.07.2022</t>
  </si>
  <si>
    <t>ООО "Газификация"</t>
  </si>
  <si>
    <t>ПП 321 от 06.07.2022</t>
  </si>
  <si>
    <t>Газ горючий природный и снабженческо-сбытовые услуги</t>
  </si>
  <si>
    <t>-</t>
  </si>
  <si>
    <t>ООО Газпром Межрегионгаз Омск</t>
  </si>
  <si>
    <t>ПП 328 от 13.07.2022</t>
  </si>
  <si>
    <t>Покраска газопровода</t>
  </si>
  <si>
    <t>ООО "РСУ-8"</t>
  </si>
  <si>
    <t>ПП 349 от 18.07.2022</t>
  </si>
  <si>
    <t>ПП 351 от 20.07.2022</t>
  </si>
  <si>
    <t>канцтовары</t>
  </si>
  <si>
    <t>ИП Соколовский С.П.</t>
  </si>
  <si>
    <t>ПП 355 от 25.07.2022</t>
  </si>
  <si>
    <t>ремонт автомобиля</t>
  </si>
  <si>
    <t>ИП Емельянов В.В.</t>
  </si>
  <si>
    <t>ПП 319 от 04.07.2022</t>
  </si>
  <si>
    <t>ПП 323 от 07.07.2022</t>
  </si>
  <si>
    <t>ПП 322 от 07.07.2022</t>
  </si>
  <si>
    <t>ПП 324 от 08.07.2022</t>
  </si>
</sst>
</file>

<file path=xl/styles.xml><?xml version="1.0" encoding="utf-8"?>
<styleSheet xmlns="http://schemas.openxmlformats.org/spreadsheetml/2006/main">
  <numFmts count="3">
    <numFmt numFmtId="43" formatCode="_-* #,##0.00\ _₽_-;\-* #,##0.00\ _₽_-;_-* &quot;-&quot;??\ _₽_-;_-@_-"/>
    <numFmt numFmtId="164" formatCode="dd/mm/yy;@"/>
    <numFmt numFmtId="165" formatCode="_-* #,##0\ _₽_-;\-* #,##0\ _₽_-;_-* &quot;-&quot;??\ _₽_-;_-@_-"/>
  </numFmts>
  <fonts count="8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45">
    <xf numFmtId="0" fontId="0" fillId="0" borderId="0" xfId="0"/>
    <xf numFmtId="0" fontId="0" fillId="0" borderId="0" xfId="0"/>
    <xf numFmtId="0" fontId="1" fillId="0" borderId="0" xfId="0" applyFont="1" applyAlignment="1">
      <alignment horizontal="right"/>
    </xf>
    <xf numFmtId="0" fontId="1" fillId="0" borderId="0" xfId="0" applyFont="1" applyAlignment="1">
      <alignment horizontal="justify"/>
    </xf>
    <xf numFmtId="0" fontId="1" fillId="0" borderId="0" xfId="0" applyFont="1"/>
    <xf numFmtId="0" fontId="3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5" fillId="0" borderId="1" xfId="0" applyNumberFormat="1" applyFont="1" applyBorder="1" applyAlignment="1">
      <alignment vertical="center" wrapText="1"/>
    </xf>
    <xf numFmtId="164" fontId="5" fillId="0" borderId="1" xfId="0" applyNumberFormat="1" applyFont="1" applyBorder="1" applyAlignment="1">
      <alignment horizontal="center" vertical="center"/>
    </xf>
    <xf numFmtId="0" fontId="0" fillId="0" borderId="1" xfId="0" applyBorder="1"/>
    <xf numFmtId="0" fontId="5" fillId="0" borderId="1" xfId="0" applyNumberFormat="1" applyFont="1" applyBorder="1" applyAlignment="1">
      <alignment vertical="center"/>
    </xf>
    <xf numFmtId="0" fontId="5" fillId="0" borderId="1" xfId="0" applyNumberFormat="1" applyFont="1" applyFill="1" applyBorder="1" applyAlignment="1">
      <alignment vertical="center"/>
    </xf>
    <xf numFmtId="0" fontId="3" fillId="0" borderId="1" xfId="0" applyFont="1" applyFill="1" applyBorder="1"/>
    <xf numFmtId="43" fontId="3" fillId="0" borderId="1" xfId="1" applyFont="1" applyFill="1" applyBorder="1"/>
    <xf numFmtId="43" fontId="5" fillId="0" borderId="1" xfId="1" applyFont="1" applyFill="1" applyBorder="1" applyAlignment="1">
      <alignment horizontal="center" vertical="center"/>
    </xf>
    <xf numFmtId="43" fontId="3" fillId="0" borderId="1" xfId="1" applyFont="1" applyBorder="1" applyAlignment="1">
      <alignment horizontal="center" vertical="top" wrapText="1"/>
    </xf>
    <xf numFmtId="0" fontId="3" fillId="0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/>
    </xf>
    <xf numFmtId="43" fontId="3" fillId="0" borderId="1" xfId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vertical="center"/>
    </xf>
    <xf numFmtId="0" fontId="3" fillId="0" borderId="1" xfId="0" applyFont="1" applyBorder="1" applyAlignment="1">
      <alignment horizontal="center" vertical="top" wrapText="1"/>
    </xf>
    <xf numFmtId="165" fontId="3" fillId="0" borderId="1" xfId="1" applyNumberFormat="1" applyFont="1" applyFill="1" applyBorder="1" applyAlignment="1">
      <alignment horizontal="center" vertical="center" wrapText="1"/>
    </xf>
    <xf numFmtId="43" fontId="3" fillId="0" borderId="1" xfId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5" fillId="0" borderId="1" xfId="0" applyNumberFormat="1" applyFont="1" applyFill="1" applyBorder="1" applyAlignment="1">
      <alignment vertical="center" wrapText="1"/>
    </xf>
    <xf numFmtId="43" fontId="3" fillId="0" borderId="1" xfId="1" applyFont="1" applyBorder="1" applyAlignment="1">
      <alignment vertical="top" wrapText="1"/>
    </xf>
    <xf numFmtId="43" fontId="3" fillId="0" borderId="1" xfId="1" applyFont="1" applyBorder="1" applyAlignment="1">
      <alignment vertical="center" wrapText="1"/>
    </xf>
    <xf numFmtId="0" fontId="3" fillId="0" borderId="1" xfId="0" applyFont="1" applyBorder="1" applyAlignment="1">
      <alignment vertical="top" wrapText="1"/>
    </xf>
    <xf numFmtId="0" fontId="3" fillId="0" borderId="1" xfId="0" applyFont="1" applyBorder="1" applyAlignment="1">
      <alignment vertical="center" wrapText="1"/>
    </xf>
    <xf numFmtId="14" fontId="3" fillId="0" borderId="1" xfId="1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top" wrapText="1"/>
    </xf>
    <xf numFmtId="14" fontId="3" fillId="0" borderId="1" xfId="0" applyNumberFormat="1" applyFont="1" applyBorder="1" applyAlignment="1">
      <alignment horizontal="center" vertical="top" wrapText="1"/>
    </xf>
    <xf numFmtId="43" fontId="5" fillId="0" borderId="1" xfId="1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left" vertical="top" wrapText="1"/>
    </xf>
    <xf numFmtId="0" fontId="3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3" fillId="0" borderId="1" xfId="0" applyFont="1" applyFill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V45"/>
  <sheetViews>
    <sheetView tabSelected="1" topLeftCell="A22" zoomScaleNormal="100" workbookViewId="0">
      <selection activeCell="A45" sqref="A45"/>
    </sheetView>
  </sheetViews>
  <sheetFormatPr defaultRowHeight="15"/>
  <cols>
    <col min="1" max="1" width="9.28515625" bestFit="1" customWidth="1"/>
    <col min="2" max="2" width="9.7109375" bestFit="1" customWidth="1"/>
    <col min="3" max="3" width="10.7109375" customWidth="1"/>
    <col min="4" max="4" width="8.85546875" customWidth="1"/>
    <col min="5" max="5" width="11.28515625" customWidth="1"/>
    <col min="6" max="6" width="11" customWidth="1"/>
    <col min="7" max="7" width="9.28515625" customWidth="1"/>
    <col min="8" max="9" width="10.85546875" customWidth="1"/>
    <col min="10" max="10" width="10.28515625" customWidth="1"/>
    <col min="11" max="11" width="9.28515625" bestFit="1" customWidth="1"/>
    <col min="12" max="12" width="10.7109375" customWidth="1"/>
    <col min="13" max="13" width="9.28515625" bestFit="1" customWidth="1"/>
    <col min="14" max="14" width="12.28515625" customWidth="1"/>
    <col min="15" max="15" width="9.28515625" bestFit="1" customWidth="1"/>
    <col min="16" max="16" width="22" customWidth="1"/>
    <col min="17" max="17" width="9.28515625" bestFit="1" customWidth="1"/>
    <col min="18" max="18" width="11.7109375" customWidth="1"/>
    <col min="19" max="20" width="12.28515625" customWidth="1"/>
    <col min="21" max="21" width="25.28515625" customWidth="1"/>
    <col min="22" max="22" width="17.42578125" customWidth="1"/>
  </cols>
  <sheetData>
    <row r="1" spans="1:22" ht="15.7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2" t="s">
        <v>0</v>
      </c>
    </row>
    <row r="2" spans="1:22" ht="15.7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2" t="s">
        <v>1</v>
      </c>
    </row>
    <row r="3" spans="1:22" ht="15.7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2" t="s">
        <v>2</v>
      </c>
    </row>
    <row r="4" spans="1:22" ht="15.75">
      <c r="A4" s="2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</row>
    <row r="5" spans="1:22" ht="15.75">
      <c r="A5" s="1"/>
      <c r="B5" s="1"/>
      <c r="C5" s="1"/>
      <c r="D5" s="1"/>
      <c r="E5" s="1"/>
      <c r="F5" s="1"/>
      <c r="G5" s="1"/>
      <c r="H5" s="4" t="s">
        <v>3</v>
      </c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</row>
    <row r="6" spans="1:22" ht="15.75">
      <c r="A6" s="1"/>
      <c r="B6" s="1"/>
      <c r="C6" s="1"/>
      <c r="D6" s="1"/>
      <c r="E6" s="1"/>
      <c r="F6" s="1"/>
      <c r="G6" s="1"/>
      <c r="H6" s="4" t="s">
        <v>4</v>
      </c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</row>
    <row r="7" spans="1:22" ht="15.75">
      <c r="A7" s="1"/>
      <c r="B7" s="1"/>
      <c r="C7" s="1"/>
      <c r="D7" s="1"/>
      <c r="E7" s="1"/>
      <c r="F7" s="1"/>
      <c r="G7" s="1"/>
      <c r="H7" s="4" t="s">
        <v>5</v>
      </c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</row>
    <row r="8" spans="1:22" ht="15.75">
      <c r="A8" s="1"/>
      <c r="B8" s="1"/>
      <c r="C8" s="1"/>
      <c r="D8" s="1"/>
      <c r="E8" s="1"/>
      <c r="F8" s="1"/>
      <c r="G8" s="1"/>
      <c r="H8" s="4" t="s">
        <v>65</v>
      </c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</row>
    <row r="9" spans="1:22" ht="15.75">
      <c r="A9" s="1"/>
      <c r="B9" s="1"/>
      <c r="C9" s="1"/>
      <c r="D9" s="1"/>
      <c r="E9" s="1"/>
      <c r="F9" s="1"/>
      <c r="G9" s="1"/>
      <c r="H9" s="4" t="s">
        <v>36</v>
      </c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</row>
    <row r="10" spans="1:22" ht="15.75">
      <c r="A10" s="3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</row>
    <row r="11" spans="1:22">
      <c r="A11" s="44" t="s">
        <v>6</v>
      </c>
      <c r="B11" s="44" t="s">
        <v>7</v>
      </c>
      <c r="C11" s="44" t="s">
        <v>8</v>
      </c>
      <c r="D11" s="44"/>
      <c r="E11" s="44"/>
      <c r="F11" s="44"/>
      <c r="G11" s="44"/>
      <c r="H11" s="44"/>
      <c r="I11" s="44"/>
      <c r="J11" s="44"/>
      <c r="K11" s="44"/>
      <c r="L11" s="44"/>
      <c r="M11" s="44"/>
      <c r="N11" s="44"/>
      <c r="O11" s="44"/>
      <c r="P11" s="44" t="s">
        <v>9</v>
      </c>
      <c r="Q11" s="44" t="s">
        <v>10</v>
      </c>
      <c r="R11" s="44" t="s">
        <v>11</v>
      </c>
      <c r="S11" s="44" t="s">
        <v>12</v>
      </c>
      <c r="T11" s="44" t="s">
        <v>13</v>
      </c>
      <c r="U11" s="44" t="s">
        <v>14</v>
      </c>
      <c r="V11" s="44" t="s">
        <v>15</v>
      </c>
    </row>
    <row r="12" spans="1:22">
      <c r="A12" s="44"/>
      <c r="B12" s="44"/>
      <c r="C12" s="44" t="s">
        <v>16</v>
      </c>
      <c r="D12" s="44"/>
      <c r="E12" s="44"/>
      <c r="F12" s="44"/>
      <c r="G12" s="44"/>
      <c r="H12" s="44"/>
      <c r="I12" s="44"/>
      <c r="J12" s="44"/>
      <c r="K12" s="44"/>
      <c r="L12" s="44"/>
      <c r="M12" s="44"/>
      <c r="N12" s="44" t="s">
        <v>17</v>
      </c>
      <c r="O12" s="44"/>
      <c r="P12" s="44"/>
      <c r="Q12" s="44"/>
      <c r="R12" s="44"/>
      <c r="S12" s="44"/>
      <c r="T12" s="44"/>
      <c r="U12" s="44"/>
      <c r="V12" s="44"/>
    </row>
    <row r="13" spans="1:22">
      <c r="A13" s="44"/>
      <c r="B13" s="44"/>
      <c r="C13" s="44" t="s">
        <v>18</v>
      </c>
      <c r="D13" s="44"/>
      <c r="E13" s="44"/>
      <c r="F13" s="44"/>
      <c r="G13" s="44"/>
      <c r="H13" s="44"/>
      <c r="I13" s="44"/>
      <c r="J13" s="44"/>
      <c r="K13" s="44"/>
      <c r="L13" s="44"/>
      <c r="M13" s="44" t="s">
        <v>19</v>
      </c>
      <c r="N13" s="44"/>
      <c r="O13" s="44"/>
      <c r="P13" s="44"/>
      <c r="Q13" s="44"/>
      <c r="R13" s="44"/>
      <c r="S13" s="44"/>
      <c r="T13" s="44"/>
      <c r="U13" s="44"/>
      <c r="V13" s="44"/>
    </row>
    <row r="14" spans="1:22">
      <c r="A14" s="44"/>
      <c r="B14" s="44"/>
      <c r="C14" s="44" t="s">
        <v>20</v>
      </c>
      <c r="D14" s="44"/>
      <c r="E14" s="44"/>
      <c r="F14" s="44" t="s">
        <v>21</v>
      </c>
      <c r="G14" s="44"/>
      <c r="H14" s="44"/>
      <c r="I14" s="44" t="s">
        <v>22</v>
      </c>
      <c r="J14" s="44"/>
      <c r="K14" s="44" t="s">
        <v>23</v>
      </c>
      <c r="L14" s="44"/>
      <c r="M14" s="44"/>
      <c r="N14" s="44" t="s">
        <v>24</v>
      </c>
      <c r="O14" s="44" t="s">
        <v>25</v>
      </c>
      <c r="P14" s="44"/>
      <c r="Q14" s="44"/>
      <c r="R14" s="44"/>
      <c r="S14" s="44"/>
      <c r="T14" s="44"/>
      <c r="U14" s="44"/>
      <c r="V14" s="44"/>
    </row>
    <row r="15" spans="1:22" ht="63.75">
      <c r="A15" s="44"/>
      <c r="B15" s="44"/>
      <c r="C15" s="5" t="s">
        <v>26</v>
      </c>
      <c r="D15" s="5" t="s">
        <v>27</v>
      </c>
      <c r="E15" s="5" t="s">
        <v>28</v>
      </c>
      <c r="F15" s="5" t="s">
        <v>29</v>
      </c>
      <c r="G15" s="5" t="s">
        <v>30</v>
      </c>
      <c r="H15" s="5" t="s">
        <v>31</v>
      </c>
      <c r="I15" s="5" t="s">
        <v>32</v>
      </c>
      <c r="J15" s="5" t="s">
        <v>33</v>
      </c>
      <c r="K15" s="5" t="s">
        <v>34</v>
      </c>
      <c r="L15" s="5" t="s">
        <v>35</v>
      </c>
      <c r="M15" s="44"/>
      <c r="N15" s="44"/>
      <c r="O15" s="44"/>
      <c r="P15" s="44"/>
      <c r="Q15" s="44"/>
      <c r="R15" s="44"/>
      <c r="S15" s="44"/>
      <c r="T15" s="44"/>
      <c r="U15" s="44"/>
      <c r="V15" s="44"/>
    </row>
    <row r="16" spans="1:22">
      <c r="A16" s="5">
        <v>1</v>
      </c>
      <c r="B16" s="5">
        <v>2</v>
      </c>
      <c r="C16" s="5">
        <v>3</v>
      </c>
      <c r="D16" s="5">
        <v>4</v>
      </c>
      <c r="E16" s="5">
        <v>5</v>
      </c>
      <c r="F16" s="5">
        <v>6</v>
      </c>
      <c r="G16" s="5">
        <v>7</v>
      </c>
      <c r="H16" s="5">
        <v>8</v>
      </c>
      <c r="I16" s="5">
        <v>9</v>
      </c>
      <c r="J16" s="5">
        <v>10</v>
      </c>
      <c r="K16" s="5">
        <v>11</v>
      </c>
      <c r="L16" s="5">
        <v>12</v>
      </c>
      <c r="M16" s="5">
        <v>13</v>
      </c>
      <c r="N16" s="5">
        <v>14</v>
      </c>
      <c r="O16" s="5">
        <v>15</v>
      </c>
      <c r="P16" s="5">
        <v>16</v>
      </c>
      <c r="Q16" s="5">
        <v>17</v>
      </c>
      <c r="R16" s="5">
        <v>18</v>
      </c>
      <c r="S16" s="5">
        <v>19</v>
      </c>
      <c r="T16" s="5">
        <v>20</v>
      </c>
      <c r="U16" s="5">
        <v>21</v>
      </c>
      <c r="V16" s="5">
        <v>22</v>
      </c>
    </row>
    <row r="17" spans="1:22" s="1" customFormat="1">
      <c r="A17" s="12" t="s">
        <v>38</v>
      </c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</row>
    <row r="18" spans="1:22" s="1" customFormat="1">
      <c r="A18" s="17">
        <v>1</v>
      </c>
      <c r="B18" s="15">
        <v>0</v>
      </c>
      <c r="C18" s="15">
        <v>0</v>
      </c>
      <c r="D18" s="15">
        <v>0</v>
      </c>
      <c r="E18" s="15">
        <v>0</v>
      </c>
      <c r="F18" s="15">
        <v>0</v>
      </c>
      <c r="G18" s="15">
        <v>0</v>
      </c>
      <c r="H18" s="15">
        <v>0</v>
      </c>
      <c r="I18" s="15">
        <v>0</v>
      </c>
      <c r="J18" s="15">
        <v>0</v>
      </c>
      <c r="K18" s="15">
        <v>0</v>
      </c>
      <c r="L18" s="15">
        <v>0</v>
      </c>
      <c r="M18" s="15">
        <v>0</v>
      </c>
      <c r="N18" s="24">
        <v>0</v>
      </c>
      <c r="O18" s="15">
        <v>0</v>
      </c>
      <c r="P18" s="15">
        <v>0</v>
      </c>
      <c r="Q18" s="15">
        <v>0</v>
      </c>
      <c r="R18" s="15">
        <v>0</v>
      </c>
      <c r="S18" s="15">
        <v>0</v>
      </c>
      <c r="T18" s="15">
        <v>0</v>
      </c>
      <c r="U18" s="15">
        <v>0</v>
      </c>
      <c r="V18" s="15">
        <v>0</v>
      </c>
    </row>
    <row r="19" spans="1:22" s="1" customFormat="1">
      <c r="A19" s="12" t="s">
        <v>39</v>
      </c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25"/>
      <c r="O19" s="6"/>
      <c r="P19" s="6"/>
      <c r="Q19" s="6"/>
      <c r="R19" s="6"/>
      <c r="S19" s="6"/>
      <c r="T19" s="6"/>
      <c r="U19" s="6"/>
      <c r="V19" s="6"/>
    </row>
    <row r="20" spans="1:22" s="1" customFormat="1">
      <c r="A20" s="17">
        <v>2</v>
      </c>
      <c r="B20" s="34">
        <v>44746</v>
      </c>
      <c r="C20" s="43"/>
      <c r="D20" s="43"/>
      <c r="E20" s="43"/>
      <c r="F20" s="43"/>
      <c r="G20" s="43"/>
      <c r="H20" s="43"/>
      <c r="I20" s="43"/>
      <c r="J20" s="43"/>
      <c r="K20" s="43"/>
      <c r="L20" s="43"/>
      <c r="M20" s="43"/>
      <c r="N20" s="25" t="s">
        <v>37</v>
      </c>
      <c r="O20" s="43"/>
      <c r="P20" s="27" t="s">
        <v>81</v>
      </c>
      <c r="Q20" s="15">
        <v>0</v>
      </c>
      <c r="R20" s="15">
        <v>0</v>
      </c>
      <c r="S20" s="15">
        <v>0</v>
      </c>
      <c r="T20" s="14">
        <f>6.23*86%</f>
        <v>5.3578000000000001</v>
      </c>
      <c r="U20" s="36" t="s">
        <v>82</v>
      </c>
      <c r="V20" s="43" t="s">
        <v>83</v>
      </c>
    </row>
    <row r="21" spans="1:22" s="1" customFormat="1">
      <c r="A21" s="17">
        <v>3</v>
      </c>
      <c r="B21" s="34">
        <v>44749</v>
      </c>
      <c r="C21" s="43"/>
      <c r="D21" s="43"/>
      <c r="E21" s="43"/>
      <c r="F21" s="43"/>
      <c r="G21" s="43"/>
      <c r="H21" s="43"/>
      <c r="I21" s="43"/>
      <c r="J21" s="43"/>
      <c r="K21" s="43"/>
      <c r="L21" s="43"/>
      <c r="M21" s="43"/>
      <c r="N21" s="25" t="s">
        <v>37</v>
      </c>
      <c r="O21" s="40"/>
      <c r="P21" s="10" t="s">
        <v>62</v>
      </c>
      <c r="Q21" s="20">
        <v>0.15</v>
      </c>
      <c r="R21" s="18" t="s">
        <v>63</v>
      </c>
      <c r="S21" s="23">
        <v>5</v>
      </c>
      <c r="T21" s="14">
        <f>0.75*86%</f>
        <v>0.64500000000000002</v>
      </c>
      <c r="U21" s="36" t="s">
        <v>64</v>
      </c>
      <c r="V21" s="41" t="s">
        <v>84</v>
      </c>
    </row>
    <row r="22" spans="1:22" s="1" customFormat="1">
      <c r="A22" s="17">
        <v>4</v>
      </c>
      <c r="B22" s="34">
        <v>44749</v>
      </c>
      <c r="C22" s="43"/>
      <c r="D22" s="43"/>
      <c r="E22" s="43"/>
      <c r="F22" s="43"/>
      <c r="G22" s="43"/>
      <c r="H22" s="43"/>
      <c r="I22" s="43"/>
      <c r="J22" s="43"/>
      <c r="K22" s="43"/>
      <c r="L22" s="43"/>
      <c r="M22" s="43"/>
      <c r="N22" s="25" t="s">
        <v>37</v>
      </c>
      <c r="O22" s="38"/>
      <c r="P22" s="27" t="s">
        <v>57</v>
      </c>
      <c r="Q22" s="20">
        <v>0.8</v>
      </c>
      <c r="R22" s="18" t="s">
        <v>58</v>
      </c>
      <c r="S22" s="20">
        <v>91.4</v>
      </c>
      <c r="T22" s="14">
        <f>62.54*86%</f>
        <v>53.784399999999998</v>
      </c>
      <c r="U22" s="11" t="s">
        <v>59</v>
      </c>
      <c r="V22" s="43" t="s">
        <v>85</v>
      </c>
    </row>
    <row r="23" spans="1:22" s="1" customFormat="1" ht="25.5">
      <c r="A23" s="17">
        <v>5</v>
      </c>
      <c r="B23" s="32">
        <v>44762</v>
      </c>
      <c r="C23" s="42"/>
      <c r="D23" s="42"/>
      <c r="E23" s="42"/>
      <c r="F23" s="42"/>
      <c r="G23" s="42"/>
      <c r="H23" s="42"/>
      <c r="I23" s="42"/>
      <c r="J23" s="42"/>
      <c r="K23" s="42"/>
      <c r="L23" s="42"/>
      <c r="M23" s="42"/>
      <c r="N23" s="18" t="s">
        <v>37</v>
      </c>
      <c r="O23" s="33"/>
      <c r="P23" s="10" t="s">
        <v>52</v>
      </c>
      <c r="Q23" s="20">
        <v>3.3000000000000002E-2</v>
      </c>
      <c r="R23" s="18" t="s">
        <v>54</v>
      </c>
      <c r="S23" s="23">
        <v>20</v>
      </c>
      <c r="T23" s="14">
        <f>0.672*86%</f>
        <v>0.57791999999999999</v>
      </c>
      <c r="U23" s="7" t="s">
        <v>53</v>
      </c>
      <c r="V23" s="17" t="s">
        <v>77</v>
      </c>
    </row>
    <row r="24" spans="1:22" s="1" customFormat="1">
      <c r="A24" s="17">
        <v>6</v>
      </c>
      <c r="B24" s="34">
        <v>44767</v>
      </c>
      <c r="C24" s="42"/>
      <c r="D24" s="42"/>
      <c r="E24" s="42"/>
      <c r="F24" s="42"/>
      <c r="G24" s="42"/>
      <c r="H24" s="42"/>
      <c r="I24" s="42"/>
      <c r="J24" s="42"/>
      <c r="K24" s="42"/>
      <c r="L24" s="42"/>
      <c r="M24" s="42"/>
      <c r="N24" s="25" t="s">
        <v>37</v>
      </c>
      <c r="O24" s="42"/>
      <c r="P24" s="27" t="s">
        <v>78</v>
      </c>
      <c r="Q24" s="15">
        <v>0</v>
      </c>
      <c r="R24" s="15">
        <v>0</v>
      </c>
      <c r="S24" s="15">
        <v>0</v>
      </c>
      <c r="T24" s="14">
        <f>7.6802*86%</f>
        <v>6.6049720000000001</v>
      </c>
      <c r="U24" s="36" t="s">
        <v>79</v>
      </c>
      <c r="V24" s="42" t="s">
        <v>80</v>
      </c>
    </row>
    <row r="25" spans="1:22" s="1" customFormat="1" ht="14.25" customHeight="1">
      <c r="A25" s="12" t="s">
        <v>40</v>
      </c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25"/>
      <c r="O25" s="22"/>
      <c r="P25" s="9"/>
      <c r="Q25" s="9"/>
      <c r="R25" s="9"/>
      <c r="S25" s="9"/>
      <c r="T25" s="9"/>
      <c r="U25" s="9"/>
      <c r="V25" s="18"/>
    </row>
    <row r="26" spans="1:22" s="1" customFormat="1" ht="14.25" customHeight="1">
      <c r="A26" s="16">
        <v>7</v>
      </c>
      <c r="B26" s="28">
        <v>0</v>
      </c>
      <c r="C26" s="28">
        <v>0</v>
      </c>
      <c r="D26" s="28">
        <v>0</v>
      </c>
      <c r="E26" s="28">
        <v>0</v>
      </c>
      <c r="F26" s="28">
        <v>0</v>
      </c>
      <c r="G26" s="28">
        <v>0</v>
      </c>
      <c r="H26" s="28">
        <v>0</v>
      </c>
      <c r="I26" s="28">
        <v>0</v>
      </c>
      <c r="J26" s="28">
        <v>0</v>
      </c>
      <c r="K26" s="28">
        <v>0</v>
      </c>
      <c r="L26" s="28">
        <v>0</v>
      </c>
      <c r="M26" s="28">
        <v>0</v>
      </c>
      <c r="N26" s="29">
        <v>0</v>
      </c>
      <c r="O26" s="28">
        <v>0</v>
      </c>
      <c r="P26" s="15">
        <v>0</v>
      </c>
      <c r="Q26" s="15">
        <v>0</v>
      </c>
      <c r="R26" s="15">
        <v>0</v>
      </c>
      <c r="S26" s="15">
        <v>0</v>
      </c>
      <c r="T26" s="15">
        <v>0</v>
      </c>
      <c r="U26" s="15">
        <v>0</v>
      </c>
      <c r="V26" s="20">
        <v>0</v>
      </c>
    </row>
    <row r="27" spans="1:22" s="1" customFormat="1" ht="14.25" customHeight="1">
      <c r="A27" s="12" t="s">
        <v>46</v>
      </c>
      <c r="B27" s="30"/>
      <c r="C27" s="30"/>
      <c r="D27" s="30"/>
      <c r="E27" s="30"/>
      <c r="F27" s="30"/>
      <c r="G27" s="30"/>
      <c r="H27" s="30"/>
      <c r="I27" s="30"/>
      <c r="J27" s="30"/>
      <c r="K27" s="30"/>
      <c r="L27" s="30"/>
      <c r="M27" s="30"/>
      <c r="N27" s="31"/>
      <c r="O27" s="30"/>
      <c r="P27" s="6"/>
      <c r="Q27" s="6"/>
      <c r="R27" s="6"/>
      <c r="S27" s="6"/>
      <c r="T27" s="6"/>
      <c r="U27" s="6"/>
      <c r="V27" s="18"/>
    </row>
    <row r="28" spans="1:22" s="1" customFormat="1" ht="14.25" customHeight="1">
      <c r="A28" s="16">
        <v>8</v>
      </c>
      <c r="B28" s="28">
        <v>0</v>
      </c>
      <c r="C28" s="28">
        <v>0</v>
      </c>
      <c r="D28" s="28">
        <v>0</v>
      </c>
      <c r="E28" s="28">
        <v>0</v>
      </c>
      <c r="F28" s="28">
        <v>0</v>
      </c>
      <c r="G28" s="28">
        <v>0</v>
      </c>
      <c r="H28" s="28">
        <v>0</v>
      </c>
      <c r="I28" s="28">
        <v>0</v>
      </c>
      <c r="J28" s="28">
        <v>0</v>
      </c>
      <c r="K28" s="28">
        <v>0</v>
      </c>
      <c r="L28" s="28">
        <v>0</v>
      </c>
      <c r="M28" s="28">
        <v>0</v>
      </c>
      <c r="N28" s="29">
        <v>0</v>
      </c>
      <c r="O28" s="28">
        <v>0</v>
      </c>
      <c r="P28" s="15">
        <v>0</v>
      </c>
      <c r="Q28" s="15">
        <v>0</v>
      </c>
      <c r="R28" s="15">
        <v>0</v>
      </c>
      <c r="S28" s="15">
        <v>0</v>
      </c>
      <c r="T28" s="15">
        <v>0</v>
      </c>
      <c r="U28" s="15">
        <v>0</v>
      </c>
      <c r="V28" s="20">
        <v>0</v>
      </c>
    </row>
    <row r="29" spans="1:22" s="1" customFormat="1" ht="14.25" customHeight="1">
      <c r="A29" s="12" t="s">
        <v>45</v>
      </c>
      <c r="B29" s="30"/>
      <c r="C29" s="30"/>
      <c r="D29" s="30"/>
      <c r="E29" s="30"/>
      <c r="F29" s="30"/>
      <c r="G29" s="30"/>
      <c r="H29" s="30"/>
      <c r="I29" s="30"/>
      <c r="J29" s="30"/>
      <c r="K29" s="30"/>
      <c r="L29" s="30"/>
      <c r="M29" s="30"/>
      <c r="N29" s="31"/>
      <c r="O29" s="30"/>
      <c r="P29" s="6"/>
      <c r="Q29" s="6"/>
      <c r="R29" s="6"/>
      <c r="S29" s="6"/>
      <c r="T29" s="6"/>
      <c r="U29" s="6"/>
      <c r="V29" s="18"/>
    </row>
    <row r="30" spans="1:22" s="1" customFormat="1" ht="14.25" customHeight="1">
      <c r="A30" s="16">
        <v>9</v>
      </c>
      <c r="B30" s="28">
        <v>0</v>
      </c>
      <c r="C30" s="28">
        <v>0</v>
      </c>
      <c r="D30" s="28">
        <v>0</v>
      </c>
      <c r="E30" s="28">
        <v>0</v>
      </c>
      <c r="F30" s="28">
        <v>0</v>
      </c>
      <c r="G30" s="28">
        <v>0</v>
      </c>
      <c r="H30" s="28">
        <v>0</v>
      </c>
      <c r="I30" s="28">
        <v>0</v>
      </c>
      <c r="J30" s="28">
        <v>0</v>
      </c>
      <c r="K30" s="28">
        <v>0</v>
      </c>
      <c r="L30" s="28">
        <v>0</v>
      </c>
      <c r="M30" s="28">
        <v>0</v>
      </c>
      <c r="N30" s="29">
        <v>0</v>
      </c>
      <c r="O30" s="28">
        <v>0</v>
      </c>
      <c r="P30" s="15">
        <v>0</v>
      </c>
      <c r="Q30" s="15">
        <v>0</v>
      </c>
      <c r="R30" s="15">
        <v>0</v>
      </c>
      <c r="S30" s="15">
        <v>0</v>
      </c>
      <c r="T30" s="15">
        <v>0</v>
      </c>
      <c r="U30" s="15">
        <v>0</v>
      </c>
      <c r="V30" s="20">
        <v>0</v>
      </c>
    </row>
    <row r="31" spans="1:22" s="1" customFormat="1">
      <c r="A31" s="12" t="s">
        <v>41</v>
      </c>
      <c r="B31" s="30"/>
      <c r="C31" s="30"/>
      <c r="D31" s="30"/>
      <c r="E31" s="30"/>
      <c r="F31" s="30"/>
      <c r="G31" s="30"/>
      <c r="H31" s="30"/>
      <c r="I31" s="30"/>
      <c r="J31" s="30"/>
      <c r="K31" s="30"/>
      <c r="L31" s="30"/>
      <c r="M31" s="30"/>
      <c r="N31" s="31"/>
      <c r="O31" s="30"/>
      <c r="P31" s="6"/>
      <c r="Q31" s="6"/>
      <c r="R31" s="6"/>
      <c r="S31" s="6"/>
      <c r="T31" s="6"/>
      <c r="U31" s="6"/>
      <c r="V31" s="18"/>
    </row>
    <row r="32" spans="1:22" s="1" customFormat="1">
      <c r="A32" s="16">
        <v>10</v>
      </c>
      <c r="B32" s="28">
        <v>0</v>
      </c>
      <c r="C32" s="28">
        <v>0</v>
      </c>
      <c r="D32" s="28">
        <v>0</v>
      </c>
      <c r="E32" s="28">
        <v>0</v>
      </c>
      <c r="F32" s="28">
        <v>0</v>
      </c>
      <c r="G32" s="28">
        <v>0</v>
      </c>
      <c r="H32" s="28">
        <v>0</v>
      </c>
      <c r="I32" s="28">
        <v>0</v>
      </c>
      <c r="J32" s="28">
        <v>0</v>
      </c>
      <c r="K32" s="28">
        <v>0</v>
      </c>
      <c r="L32" s="28">
        <v>0</v>
      </c>
      <c r="M32" s="28">
        <v>0</v>
      </c>
      <c r="N32" s="29">
        <v>0</v>
      </c>
      <c r="O32" s="28">
        <v>0</v>
      </c>
      <c r="P32" s="15">
        <v>0</v>
      </c>
      <c r="Q32" s="15">
        <v>0</v>
      </c>
      <c r="R32" s="15">
        <v>0</v>
      </c>
      <c r="S32" s="15">
        <v>0</v>
      </c>
      <c r="T32" s="15">
        <v>0</v>
      </c>
      <c r="U32" s="15">
        <v>0</v>
      </c>
      <c r="V32" s="20">
        <v>0</v>
      </c>
    </row>
    <row r="33" spans="1:22" s="1" customFormat="1">
      <c r="A33" s="12" t="s">
        <v>42</v>
      </c>
      <c r="B33" s="30"/>
      <c r="C33" s="30"/>
      <c r="D33" s="30"/>
      <c r="E33" s="30"/>
      <c r="F33" s="30"/>
      <c r="G33" s="30"/>
      <c r="H33" s="30"/>
      <c r="I33" s="30"/>
      <c r="J33" s="30"/>
      <c r="K33" s="30"/>
      <c r="L33" s="30"/>
      <c r="M33" s="30"/>
      <c r="N33" s="31"/>
      <c r="O33" s="30"/>
      <c r="P33" s="6"/>
      <c r="Q33" s="6"/>
      <c r="R33" s="6"/>
      <c r="S33" s="6"/>
      <c r="T33" s="6"/>
      <c r="U33" s="6"/>
      <c r="V33" s="18"/>
    </row>
    <row r="34" spans="1:22" s="1" customFormat="1">
      <c r="A34" s="16">
        <v>11</v>
      </c>
      <c r="B34" s="28">
        <v>0</v>
      </c>
      <c r="C34" s="28">
        <v>0</v>
      </c>
      <c r="D34" s="28">
        <v>0</v>
      </c>
      <c r="E34" s="28">
        <v>0</v>
      </c>
      <c r="F34" s="28">
        <v>0</v>
      </c>
      <c r="G34" s="28">
        <v>0</v>
      </c>
      <c r="H34" s="28">
        <v>0</v>
      </c>
      <c r="I34" s="28">
        <v>0</v>
      </c>
      <c r="J34" s="28">
        <v>0</v>
      </c>
      <c r="K34" s="28">
        <v>0</v>
      </c>
      <c r="L34" s="28">
        <v>0</v>
      </c>
      <c r="M34" s="28">
        <v>0</v>
      </c>
      <c r="N34" s="29">
        <v>0</v>
      </c>
      <c r="O34" s="28">
        <v>0</v>
      </c>
      <c r="P34" s="15">
        <v>0</v>
      </c>
      <c r="Q34" s="15">
        <v>0</v>
      </c>
      <c r="R34" s="15">
        <v>0</v>
      </c>
      <c r="S34" s="15">
        <v>0</v>
      </c>
      <c r="T34" s="15">
        <v>0</v>
      </c>
      <c r="U34" s="15">
        <v>0</v>
      </c>
      <c r="V34" s="20">
        <v>0</v>
      </c>
    </row>
    <row r="35" spans="1:22" s="1" customFormat="1">
      <c r="A35" s="12" t="s">
        <v>47</v>
      </c>
      <c r="B35" s="30"/>
      <c r="C35" s="30"/>
      <c r="D35" s="30"/>
      <c r="E35" s="30"/>
      <c r="F35" s="30"/>
      <c r="G35" s="30"/>
      <c r="H35" s="30"/>
      <c r="I35" s="30"/>
      <c r="J35" s="30"/>
      <c r="K35" s="30"/>
      <c r="L35" s="30"/>
      <c r="M35" s="30"/>
      <c r="N35" s="31"/>
      <c r="O35" s="30"/>
      <c r="P35" s="6"/>
      <c r="Q35" s="6"/>
      <c r="R35" s="6"/>
      <c r="S35" s="6"/>
      <c r="T35" s="6"/>
      <c r="U35" s="6"/>
      <c r="V35" s="18"/>
    </row>
    <row r="36" spans="1:22" s="1" customFormat="1">
      <c r="A36" s="16">
        <v>12</v>
      </c>
      <c r="B36" s="28">
        <v>0</v>
      </c>
      <c r="C36" s="28">
        <v>0</v>
      </c>
      <c r="D36" s="28">
        <v>0</v>
      </c>
      <c r="E36" s="28">
        <v>0</v>
      </c>
      <c r="F36" s="28">
        <v>0</v>
      </c>
      <c r="G36" s="28">
        <v>0</v>
      </c>
      <c r="H36" s="28">
        <v>0</v>
      </c>
      <c r="I36" s="28">
        <v>0</v>
      </c>
      <c r="J36" s="28">
        <v>0</v>
      </c>
      <c r="K36" s="28">
        <v>0</v>
      </c>
      <c r="L36" s="28">
        <v>0</v>
      </c>
      <c r="M36" s="28">
        <v>0</v>
      </c>
      <c r="N36" s="29">
        <v>0</v>
      </c>
      <c r="O36" s="28">
        <v>0</v>
      </c>
      <c r="P36" s="15">
        <v>0</v>
      </c>
      <c r="Q36" s="15">
        <v>0</v>
      </c>
      <c r="R36" s="15">
        <v>0</v>
      </c>
      <c r="S36" s="15">
        <v>0</v>
      </c>
      <c r="T36" s="15">
        <v>0</v>
      </c>
      <c r="U36" s="15">
        <v>0</v>
      </c>
      <c r="V36" s="20">
        <v>0</v>
      </c>
    </row>
    <row r="37" spans="1:22" s="1" customFormat="1">
      <c r="A37" s="12" t="s">
        <v>43</v>
      </c>
      <c r="B37" s="30"/>
      <c r="C37" s="30"/>
      <c r="D37" s="30"/>
      <c r="E37" s="30"/>
      <c r="F37" s="30"/>
      <c r="G37" s="30"/>
      <c r="H37" s="30"/>
      <c r="I37" s="30"/>
      <c r="J37" s="30"/>
      <c r="K37" s="30"/>
      <c r="L37" s="30"/>
      <c r="M37" s="30"/>
      <c r="N37" s="31"/>
      <c r="O37" s="30"/>
      <c r="P37" s="6"/>
      <c r="Q37" s="6"/>
      <c r="R37" s="6"/>
      <c r="S37" s="6"/>
      <c r="T37" s="6"/>
      <c r="U37" s="6"/>
      <c r="V37" s="18"/>
    </row>
    <row r="38" spans="1:22" s="1" customFormat="1">
      <c r="A38" s="16">
        <v>13</v>
      </c>
      <c r="B38" s="32">
        <v>44748</v>
      </c>
      <c r="C38" s="30"/>
      <c r="D38" s="30"/>
      <c r="E38" s="30"/>
      <c r="F38" s="30"/>
      <c r="G38" s="30"/>
      <c r="H38" s="30"/>
      <c r="I38" s="30"/>
      <c r="J38" s="30"/>
      <c r="K38" s="30"/>
      <c r="L38" s="30"/>
      <c r="M38" s="30"/>
      <c r="N38" s="37" t="s">
        <v>37</v>
      </c>
      <c r="O38" s="9"/>
      <c r="P38" s="11" t="s">
        <v>55</v>
      </c>
      <c r="Q38" s="20">
        <f>T38</f>
        <v>1035.0323100000001</v>
      </c>
      <c r="R38" s="18" t="s">
        <v>49</v>
      </c>
      <c r="S38" s="23">
        <v>1</v>
      </c>
      <c r="T38" s="35">
        <v>1035.0323100000001</v>
      </c>
      <c r="U38" s="11" t="s">
        <v>56</v>
      </c>
      <c r="V38" s="17" t="s">
        <v>67</v>
      </c>
    </row>
    <row r="39" spans="1:22" s="1" customFormat="1">
      <c r="A39" s="16">
        <v>14</v>
      </c>
      <c r="B39" s="32">
        <v>44760</v>
      </c>
      <c r="C39" s="30"/>
      <c r="D39" s="30"/>
      <c r="E39" s="30"/>
      <c r="F39" s="30"/>
      <c r="G39" s="30"/>
      <c r="H39" s="30"/>
      <c r="I39" s="30"/>
      <c r="J39" s="30"/>
      <c r="K39" s="30"/>
      <c r="L39" s="30"/>
      <c r="M39" s="30"/>
      <c r="N39" s="42" t="s">
        <v>37</v>
      </c>
      <c r="O39" s="9"/>
      <c r="P39" s="11" t="s">
        <v>74</v>
      </c>
      <c r="Q39" s="24">
        <v>0</v>
      </c>
      <c r="R39" s="24">
        <v>0</v>
      </c>
      <c r="S39" s="24">
        <v>0</v>
      </c>
      <c r="T39" s="35">
        <v>546.48</v>
      </c>
      <c r="U39" s="11" t="s">
        <v>75</v>
      </c>
      <c r="V39" s="17" t="s">
        <v>76</v>
      </c>
    </row>
    <row r="40" spans="1:22" s="1" customFormat="1" ht="15.75" customHeight="1">
      <c r="A40" s="12" t="s">
        <v>44</v>
      </c>
      <c r="B40" s="8"/>
      <c r="C40" s="9"/>
      <c r="D40" s="9"/>
      <c r="E40" s="9"/>
      <c r="F40" s="9"/>
      <c r="G40" s="9"/>
      <c r="H40" s="9"/>
      <c r="I40" s="9"/>
      <c r="J40" s="9"/>
      <c r="K40" s="9"/>
      <c r="L40" s="9"/>
      <c r="M40" s="9"/>
      <c r="N40" s="25"/>
      <c r="O40" s="9"/>
      <c r="P40" s="10"/>
      <c r="Q40" s="13"/>
      <c r="R40" s="12"/>
      <c r="S40" s="13"/>
      <c r="T40" s="14"/>
      <c r="U40" s="11"/>
      <c r="V40" s="19"/>
    </row>
    <row r="41" spans="1:22" s="1" customFormat="1" ht="15.75" customHeight="1">
      <c r="A41" s="17">
        <v>15</v>
      </c>
      <c r="B41" s="32">
        <v>44743</v>
      </c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  <c r="N41" s="25" t="s">
        <v>37</v>
      </c>
      <c r="O41" s="9"/>
      <c r="P41" s="7" t="s">
        <v>50</v>
      </c>
      <c r="Q41" s="15">
        <v>0</v>
      </c>
      <c r="R41" s="15">
        <v>0</v>
      </c>
      <c r="S41" s="15">
        <v>0</v>
      </c>
      <c r="T41" s="14">
        <v>130.09965</v>
      </c>
      <c r="U41" s="11" t="s">
        <v>51</v>
      </c>
      <c r="V41" s="18" t="s">
        <v>66</v>
      </c>
    </row>
    <row r="42" spans="1:22" s="1" customFormat="1" ht="15.75" customHeight="1">
      <c r="A42" s="17">
        <v>16</v>
      </c>
      <c r="B42" s="32">
        <v>44748</v>
      </c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  <c r="N42" s="25" t="s">
        <v>37</v>
      </c>
      <c r="O42" s="9"/>
      <c r="P42" s="7" t="s">
        <v>50</v>
      </c>
      <c r="Q42" s="35">
        <v>46.923000000000002</v>
      </c>
      <c r="R42" s="15" t="s">
        <v>49</v>
      </c>
      <c r="S42" s="23">
        <v>2</v>
      </c>
      <c r="T42" s="35">
        <f>S42*Q42</f>
        <v>93.846000000000004</v>
      </c>
      <c r="U42" s="11" t="s">
        <v>68</v>
      </c>
      <c r="V42" s="18" t="s">
        <v>69</v>
      </c>
    </row>
    <row r="43" spans="1:22" s="1" customFormat="1" ht="42.75" customHeight="1">
      <c r="A43" s="17">
        <v>17</v>
      </c>
      <c r="B43" s="32">
        <v>44755</v>
      </c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25" t="s">
        <v>37</v>
      </c>
      <c r="O43" s="9"/>
      <c r="P43" s="27" t="s">
        <v>70</v>
      </c>
      <c r="Q43" s="14">
        <v>0</v>
      </c>
      <c r="R43" s="14" t="s">
        <v>71</v>
      </c>
      <c r="S43" s="14">
        <v>0</v>
      </c>
      <c r="T43" s="14">
        <v>2.2999999999999998</v>
      </c>
      <c r="U43" s="7" t="s">
        <v>72</v>
      </c>
      <c r="V43" s="17" t="s">
        <v>73</v>
      </c>
    </row>
    <row r="44" spans="1:22">
      <c r="A44" s="12" t="s">
        <v>48</v>
      </c>
      <c r="B44" s="9"/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  <c r="N44" s="26"/>
      <c r="O44" s="9"/>
      <c r="P44" s="9"/>
      <c r="Q44" s="9"/>
      <c r="R44" s="9"/>
      <c r="S44" s="9"/>
      <c r="T44" s="9"/>
      <c r="U44" s="9"/>
      <c r="V44" s="21"/>
    </row>
    <row r="45" spans="1:22" s="1" customFormat="1">
      <c r="A45" s="16">
        <v>18</v>
      </c>
      <c r="B45" s="32">
        <v>44750</v>
      </c>
      <c r="C45" s="15">
        <v>0</v>
      </c>
      <c r="D45" s="15">
        <v>0</v>
      </c>
      <c r="E45" s="15">
        <v>0</v>
      </c>
      <c r="F45" s="15">
        <v>0</v>
      </c>
      <c r="G45" s="15">
        <v>0</v>
      </c>
      <c r="H45" s="15">
        <v>0</v>
      </c>
      <c r="I45" s="15">
        <v>0</v>
      </c>
      <c r="J45" s="15">
        <v>0</v>
      </c>
      <c r="K45" s="15">
        <v>0</v>
      </c>
      <c r="L45" s="15">
        <v>0</v>
      </c>
      <c r="M45" s="15">
        <v>0</v>
      </c>
      <c r="N45" s="25" t="s">
        <v>37</v>
      </c>
      <c r="O45" s="39"/>
      <c r="P45" s="27" t="s">
        <v>60</v>
      </c>
      <c r="Q45" s="15">
        <v>0</v>
      </c>
      <c r="R45" s="15">
        <v>0</v>
      </c>
      <c r="S45" s="15">
        <v>0</v>
      </c>
      <c r="T45" s="14">
        <f>30*86%</f>
        <v>25.8</v>
      </c>
      <c r="U45" s="36" t="s">
        <v>61</v>
      </c>
      <c r="V45" s="43" t="s">
        <v>86</v>
      </c>
    </row>
  </sheetData>
  <mergeCells count="20">
    <mergeCell ref="A11:A15"/>
    <mergeCell ref="B11:B15"/>
    <mergeCell ref="C11:O11"/>
    <mergeCell ref="P11:P15"/>
    <mergeCell ref="Q11:Q15"/>
    <mergeCell ref="I14:J14"/>
    <mergeCell ref="K14:L14"/>
    <mergeCell ref="N14:N15"/>
    <mergeCell ref="O14:O15"/>
    <mergeCell ref="S11:S15"/>
    <mergeCell ref="T11:T15"/>
    <mergeCell ref="U11:U15"/>
    <mergeCell ref="V11:V15"/>
    <mergeCell ref="C12:M12"/>
    <mergeCell ref="N12:O13"/>
    <mergeCell ref="C13:L13"/>
    <mergeCell ref="M13:M15"/>
    <mergeCell ref="C14:E14"/>
    <mergeCell ref="F14:H14"/>
    <mergeCell ref="R11:R15"/>
  </mergeCells>
  <pageMargins left="0.44" right="0.24" top="0.38" bottom="0.19" header="0.31496062992125984" footer="0.17"/>
  <pageSetup paperSize="9" scale="53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июль 2022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БашкатоваОВ</dc:creator>
  <cp:lastModifiedBy>БашкатоваОВ</cp:lastModifiedBy>
  <cp:lastPrinted>2021-07-05T06:15:40Z</cp:lastPrinted>
  <dcterms:created xsi:type="dcterms:W3CDTF">2019-02-05T10:47:40Z</dcterms:created>
  <dcterms:modified xsi:type="dcterms:W3CDTF">2022-08-04T11:02:27Z</dcterms:modified>
</cp:coreProperties>
</file>