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30" windowWidth="24240" windowHeight="12855" tabRatio="671"/>
  </bookViews>
  <sheets>
    <sheet name="июль 2023" sheetId="1" r:id="rId1"/>
  </sheets>
  <calcPr calcId="125725" iterate="1"/>
</workbook>
</file>

<file path=xl/calcChain.xml><?xml version="1.0" encoding="utf-8"?>
<calcChain xmlns="http://schemas.openxmlformats.org/spreadsheetml/2006/main">
  <c r="T29" i="1"/>
  <c r="T20" l="1"/>
  <c r="T28"/>
  <c r="T25"/>
  <c r="T45"/>
  <c r="T24"/>
  <c r="T22"/>
  <c r="T21"/>
  <c r="T27" l="1"/>
  <c r="T23"/>
  <c r="T26"/>
  <c r="T47" l="1"/>
</calcChain>
</file>

<file path=xl/comments1.xml><?xml version="1.0" encoding="utf-8"?>
<comments xmlns="http://schemas.openxmlformats.org/spreadsheetml/2006/main">
  <authors>
    <author>БашкатоваОВ</author>
  </authors>
  <commentList>
    <comment ref="T11" authorId="0">
      <text>
        <r>
          <rPr>
            <b/>
            <sz val="9"/>
            <color indexed="81"/>
            <rFont val="Tahoma"/>
            <family val="2"/>
            <charset val="204"/>
          </rPr>
          <t>БашкатоваОВ:</t>
        </r>
        <r>
          <rPr>
            <sz val="9"/>
            <color indexed="81"/>
            <rFont val="Tahoma"/>
            <family val="2"/>
            <charset val="204"/>
          </rPr>
          <t xml:space="preserve">
доля на транспортировку по факту 2022 года-88%</t>
        </r>
      </text>
    </comment>
  </commentList>
</comments>
</file>

<file path=xl/sharedStrings.xml><?xml version="1.0" encoding="utf-8"?>
<sst xmlns="http://schemas.openxmlformats.org/spreadsheetml/2006/main" count="109" uniqueCount="92">
  <si>
    <t>Приложение N 10</t>
  </si>
  <si>
    <t>к приказу ФАС России</t>
  </si>
  <si>
    <t>от 18.01.2019 N 38/19</t>
  </si>
  <si>
    <t xml:space="preserve">                                Информация</t>
  </si>
  <si>
    <t xml:space="preserve">           о способах приобретения, стоимости и объемах товаров,</t>
  </si>
  <si>
    <t xml:space="preserve">          необходимых для оказания услуг по транспортировке газа</t>
  </si>
  <si>
    <t>N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</si>
  <si>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</si>
  <si>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</si>
  <si>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</si>
  <si>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</si>
  <si>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</si>
  <si>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</si>
  <si>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</si>
  <si>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</si>
  <si>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</si>
  <si>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</si>
  <si>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</si>
  <si>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</si>
  <si>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</si>
  <si>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</si>
  <si>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</si>
  <si>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</si>
  <si>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</si>
  <si>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</si>
  <si>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</si>
  <si>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</si>
  <si>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</si>
  <si>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</si>
  <si>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</si>
  <si>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</si>
  <si>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</si>
  <si>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</si>
  <si>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</si>
  <si>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</si>
  <si>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</si>
  <si>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                                  </t>
  </si>
  <si>
    <t>+</t>
  </si>
  <si>
    <t>приобретение электроэнергии</t>
  </si>
  <si>
    <t>вспомогательные материалы</t>
  </si>
  <si>
    <t>капитальный ремонт</t>
  </si>
  <si>
    <t>лизинг</t>
  </si>
  <si>
    <t>диагностика и экспертиза промышленной безопасности</t>
  </si>
  <si>
    <t>техническое обслуживание и текущий ремонт</t>
  </si>
  <si>
    <t>услуги производственного назначения</t>
  </si>
  <si>
    <t>страхование</t>
  </si>
  <si>
    <t>приобретение оборудования</t>
  </si>
  <si>
    <t>НИОКР</t>
  </si>
  <si>
    <t>приобретение горюче-смазочных материалов</t>
  </si>
  <si>
    <t>мес</t>
  </si>
  <si>
    <t>Аренда газопроводов</t>
  </si>
  <si>
    <t>объявление в газете</t>
  </si>
  <si>
    <t>Омская правда Редакция газеты БУОО</t>
  </si>
  <si>
    <t>см2</t>
  </si>
  <si>
    <t>аренда помещений</t>
  </si>
  <si>
    <t>м2/мес</t>
  </si>
  <si>
    <t>ООО ХК "Акция"</t>
  </si>
  <si>
    <t>ООО "Газификация"</t>
  </si>
  <si>
    <t>услуги по сопровождению ЭПС</t>
  </si>
  <si>
    <t>ООО АПИ Гарант-Омск</t>
  </si>
  <si>
    <r>
      <t xml:space="preserve">           по трубопроводам </t>
    </r>
    <r>
      <rPr>
        <b/>
        <sz val="12"/>
        <color theme="1"/>
        <rFont val="Times New Roman"/>
        <family val="1"/>
        <charset val="204"/>
      </rPr>
      <t>ООО "Омскгазсеть" за июль 2023 г.</t>
    </r>
  </si>
  <si>
    <t>Калинин С.П.</t>
  </si>
  <si>
    <t>вода</t>
  </si>
  <si>
    <t>бут.</t>
  </si>
  <si>
    <t>ООО Агропром</t>
  </si>
  <si>
    <t>ПП 261 от 13.07.2023</t>
  </si>
  <si>
    <t>ООО Бизнес ПОиНТ</t>
  </si>
  <si>
    <t>ПП 263 от 13.07.2023</t>
  </si>
  <si>
    <t>ООО КОМУС</t>
  </si>
  <si>
    <t>ПП 267 от 14.07.2023</t>
  </si>
  <si>
    <t>ПП 265 от 13.07.2023</t>
  </si>
  <si>
    <t>Е Портал</t>
  </si>
  <si>
    <t>ПП 262 от 13.07.2023</t>
  </si>
  <si>
    <t>ООО "СТСК"</t>
  </si>
  <si>
    <t>ПП 266 от 13.07.2023</t>
  </si>
  <si>
    <t>ИП Масалитин И.П.</t>
  </si>
  <si>
    <t>ПП 264 от 13.07.2023</t>
  </si>
  <si>
    <t>ПП 277 от 24.07.2023</t>
  </si>
  <si>
    <t>ПП 272 от 24.07.2023</t>
  </si>
  <si>
    <t>ПП 270 от 24.07.2023</t>
  </si>
  <si>
    <t>ремонт автомобиля</t>
  </si>
  <si>
    <t>ИП Емельянов В.В.</t>
  </si>
  <si>
    <t>ПП 273 от 24.07.2023</t>
  </si>
  <si>
    <t>ПП 271 от 24.07.2023</t>
  </si>
  <si>
    <t>лицензия ПО</t>
  </si>
  <si>
    <t>шт</t>
  </si>
  <si>
    <t xml:space="preserve">программное обеспечение и услуги по ТО </t>
  </si>
  <si>
    <t>замена фискального накопителя</t>
  </si>
  <si>
    <t>канцтовары</t>
  </si>
  <si>
    <t>госпошлина</t>
  </si>
  <si>
    <t>ФНС России</t>
  </si>
  <si>
    <t>ПП 286 от 27.07.2023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</si>
</sst>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dd/mm/yy;@"/>
    <numFmt numFmtId="165" formatCode="_-* #,##0\ _₽_-;\-* #,##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1" xfId="0" applyNumberFormat="1" applyFont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/>
    <xf numFmtId="43" fontId="3" fillId="0" borderId="1" xfId="1" applyFont="1" applyFill="1" applyBorder="1"/>
    <xf numFmtId="43" fontId="5" fillId="0" borderId="1" xfId="1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3" fontId="3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Border="1" applyAlignment="1">
      <alignment horizontal="center" vertical="top" wrapText="1"/>
    </xf>
    <xf numFmtId="165" fontId="3" fillId="0" borderId="1" xfId="1" applyNumberFormat="1" applyFont="1" applyFill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 wrapText="1"/>
    </xf>
    <xf numFmtId="43" fontId="3" fillId="0" borderId="1" xfId="1" applyFont="1" applyBorder="1" applyAlignment="1">
      <alignment vertical="top" wrapText="1"/>
    </xf>
    <xf numFmtId="43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43" fontId="5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0" fillId="0" borderId="1" xfId="0" applyFill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9"/>
  <sheetViews>
    <sheetView tabSelected="1" topLeftCell="C1" zoomScaleNormal="100" workbookViewId="0">
      <selection activeCell="T29" sqref="T29"/>
    </sheetView>
  </sheetViews>
  <sheetFormatPr defaultRowHeight="15"/>
  <cols>
    <col min="1" max="1" width="9.28515625" bestFit="1" customWidth="1"/>
    <col min="2" max="2" width="10.140625" bestFit="1" customWidth="1"/>
    <col min="3" max="3" width="10.7109375" customWidth="1"/>
    <col min="4" max="4" width="8.85546875" customWidth="1"/>
    <col min="5" max="5" width="11.28515625" customWidth="1"/>
    <col min="6" max="6" width="11" customWidth="1"/>
    <col min="7" max="7" width="9.28515625" customWidth="1"/>
    <col min="8" max="9" width="10.85546875" customWidth="1"/>
    <col min="10" max="10" width="10.28515625" customWidth="1"/>
    <col min="11" max="11" width="9.28515625" bestFit="1" customWidth="1"/>
    <col min="12" max="12" width="10.7109375" customWidth="1"/>
    <col min="13" max="13" width="9.28515625" bestFit="1" customWidth="1"/>
    <col min="14" max="14" width="12.28515625" customWidth="1"/>
    <col min="15" max="15" width="9.28515625" bestFit="1" customWidth="1"/>
    <col min="16" max="16" width="22" customWidth="1"/>
    <col min="17" max="17" width="9.28515625" bestFit="1" customWidth="1"/>
    <col min="18" max="18" width="11.7109375" customWidth="1"/>
    <col min="19" max="20" width="12.28515625" customWidth="1"/>
    <col min="21" max="21" width="25.28515625" customWidth="1"/>
    <col min="22" max="22" width="17.42578125" customWidth="1"/>
  </cols>
  <sheetData>
    <row r="1" spans="1:22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 t="s">
        <v>0</v>
      </c>
    </row>
    <row r="2" spans="1:22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 t="s">
        <v>1</v>
      </c>
    </row>
    <row r="3" spans="1:22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 t="s">
        <v>2</v>
      </c>
    </row>
    <row r="4" spans="1:22" ht="15.7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>
      <c r="A5" s="1"/>
      <c r="B5" s="1"/>
      <c r="C5" s="1"/>
      <c r="D5" s="1"/>
      <c r="E5" s="1"/>
      <c r="F5" s="1"/>
      <c r="G5" s="1"/>
      <c r="H5" s="4" t="s">
        <v>3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>
      <c r="A6" s="1"/>
      <c r="B6" s="1"/>
      <c r="C6" s="1"/>
      <c r="D6" s="1"/>
      <c r="E6" s="1"/>
      <c r="F6" s="1"/>
      <c r="G6" s="1"/>
      <c r="H6" s="4" t="s">
        <v>4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>
      <c r="A7" s="1"/>
      <c r="B7" s="1"/>
      <c r="C7" s="1"/>
      <c r="D7" s="1"/>
      <c r="E7" s="1"/>
      <c r="F7" s="1"/>
      <c r="G7" s="1"/>
      <c r="H7" s="4" t="s">
        <v>5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>
      <c r="A8" s="1"/>
      <c r="B8" s="1"/>
      <c r="C8" s="1"/>
      <c r="D8" s="1"/>
      <c r="E8" s="1"/>
      <c r="F8" s="1"/>
      <c r="G8" s="1"/>
      <c r="H8" s="4" t="s">
        <v>60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>
      <c r="A9" s="1"/>
      <c r="B9" s="1"/>
      <c r="C9" s="1"/>
      <c r="D9" s="1"/>
      <c r="E9" s="1"/>
      <c r="F9" s="1"/>
      <c r="G9" s="1"/>
      <c r="H9" s="4" t="s">
        <v>36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>
      <c r="A11" s="44" t="s">
        <v>6</v>
      </c>
      <c r="B11" s="44" t="s">
        <v>7</v>
      </c>
      <c r="C11" s="44" t="s">
        <v>8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 t="s">
        <v>9</v>
      </c>
      <c r="Q11" s="44" t="s">
        <v>10</v>
      </c>
      <c r="R11" s="44" t="s">
        <v>11</v>
      </c>
      <c r="S11" s="44" t="s">
        <v>12</v>
      </c>
      <c r="T11" s="44" t="s">
        <v>13</v>
      </c>
      <c r="U11" s="44" t="s">
        <v>14</v>
      </c>
      <c r="V11" s="44" t="s">
        <v>15</v>
      </c>
    </row>
    <row r="12" spans="1:22">
      <c r="A12" s="44"/>
      <c r="B12" s="44"/>
      <c r="C12" s="44" t="s">
        <v>16</v>
      </c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 t="s">
        <v>17</v>
      </c>
      <c r="O12" s="44"/>
      <c r="P12" s="44"/>
      <c r="Q12" s="44"/>
      <c r="R12" s="44"/>
      <c r="S12" s="44"/>
      <c r="T12" s="44"/>
      <c r="U12" s="44"/>
      <c r="V12" s="44"/>
    </row>
    <row r="13" spans="1:22">
      <c r="A13" s="44"/>
      <c r="B13" s="44"/>
      <c r="C13" s="44" t="s">
        <v>18</v>
      </c>
      <c r="D13" s="44"/>
      <c r="E13" s="44"/>
      <c r="F13" s="44"/>
      <c r="G13" s="44"/>
      <c r="H13" s="44"/>
      <c r="I13" s="44"/>
      <c r="J13" s="44"/>
      <c r="K13" s="44"/>
      <c r="L13" s="44"/>
      <c r="M13" s="44" t="s">
        <v>19</v>
      </c>
      <c r="N13" s="44"/>
      <c r="O13" s="44"/>
      <c r="P13" s="44"/>
      <c r="Q13" s="44"/>
      <c r="R13" s="44"/>
      <c r="S13" s="44"/>
      <c r="T13" s="44"/>
      <c r="U13" s="44"/>
      <c r="V13" s="44"/>
    </row>
    <row r="14" spans="1:22">
      <c r="A14" s="44"/>
      <c r="B14" s="44"/>
      <c r="C14" s="44" t="s">
        <v>20</v>
      </c>
      <c r="D14" s="44"/>
      <c r="E14" s="44"/>
      <c r="F14" s="44" t="s">
        <v>21</v>
      </c>
      <c r="G14" s="44"/>
      <c r="H14" s="44"/>
      <c r="I14" s="44" t="s">
        <v>22</v>
      </c>
      <c r="J14" s="44"/>
      <c r="K14" s="44" t="s">
        <v>23</v>
      </c>
      <c r="L14" s="44"/>
      <c r="M14" s="44"/>
      <c r="N14" s="44" t="s">
        <v>24</v>
      </c>
      <c r="O14" s="44" t="s">
        <v>25</v>
      </c>
      <c r="P14" s="44"/>
      <c r="Q14" s="44"/>
      <c r="R14" s="44"/>
      <c r="S14" s="44"/>
      <c r="T14" s="44"/>
      <c r="U14" s="44"/>
      <c r="V14" s="44"/>
    </row>
    <row r="15" spans="1:22" ht="63.75">
      <c r="A15" s="44"/>
      <c r="B15" s="44"/>
      <c r="C15" s="5" t="s">
        <v>26</v>
      </c>
      <c r="D15" s="5" t="s">
        <v>27</v>
      </c>
      <c r="E15" s="5" t="s">
        <v>28</v>
      </c>
      <c r="F15" s="5" t="s">
        <v>29</v>
      </c>
      <c r="G15" s="5" t="s">
        <v>30</v>
      </c>
      <c r="H15" s="5" t="s">
        <v>31</v>
      </c>
      <c r="I15" s="5" t="s">
        <v>32</v>
      </c>
      <c r="J15" s="5" t="s">
        <v>33</v>
      </c>
      <c r="K15" s="5" t="s">
        <v>34</v>
      </c>
      <c r="L15" s="5" t="s">
        <v>35</v>
      </c>
      <c r="M15" s="44"/>
      <c r="N15" s="44"/>
      <c r="O15" s="44"/>
      <c r="P15" s="44"/>
      <c r="Q15" s="44"/>
      <c r="R15" s="44"/>
      <c r="S15" s="44"/>
      <c r="T15" s="44"/>
      <c r="U15" s="44"/>
      <c r="V15" s="44"/>
    </row>
    <row r="16" spans="1:22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</row>
    <row r="17" spans="1:22" s="1" customFormat="1">
      <c r="A17" s="12" t="s">
        <v>38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s="1" customFormat="1">
      <c r="A18" s="17">
        <v>1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24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</row>
    <row r="19" spans="1:22" s="1" customFormat="1">
      <c r="A19" s="12" t="s">
        <v>39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25"/>
      <c r="O19" s="6"/>
      <c r="P19" s="6"/>
      <c r="Q19" s="6"/>
      <c r="R19" s="6"/>
      <c r="S19" s="6"/>
      <c r="T19" s="6"/>
      <c r="U19" s="6"/>
      <c r="V19" s="6"/>
    </row>
    <row r="20" spans="1:22" s="1" customFormat="1">
      <c r="A20" s="17">
        <v>2</v>
      </c>
      <c r="B20" s="37">
        <v>45121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18" t="s">
        <v>37</v>
      </c>
      <c r="O20" s="42"/>
      <c r="P20" s="11" t="s">
        <v>62</v>
      </c>
      <c r="Q20" s="20">
        <v>0.15</v>
      </c>
      <c r="R20" s="18" t="s">
        <v>63</v>
      </c>
      <c r="S20" s="23">
        <v>15</v>
      </c>
      <c r="T20" s="14">
        <f>2.25*88%</f>
        <v>1.98</v>
      </c>
      <c r="U20" s="43" t="s">
        <v>64</v>
      </c>
      <c r="V20" s="17" t="s">
        <v>65</v>
      </c>
    </row>
    <row r="21" spans="1:22" s="1" customFormat="1">
      <c r="A21" s="17">
        <v>3</v>
      </c>
      <c r="B21" s="37">
        <v>45121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25" t="s">
        <v>37</v>
      </c>
      <c r="O21" s="40"/>
      <c r="P21" s="11" t="s">
        <v>84</v>
      </c>
      <c r="Q21" s="20">
        <v>2.56</v>
      </c>
      <c r="R21" s="18" t="s">
        <v>85</v>
      </c>
      <c r="S21" s="23">
        <v>1</v>
      </c>
      <c r="T21" s="14">
        <f>2.56*88%</f>
        <v>2.2528000000000001</v>
      </c>
      <c r="U21" s="43" t="s">
        <v>66</v>
      </c>
      <c r="V21" s="17" t="s">
        <v>67</v>
      </c>
    </row>
    <row r="22" spans="1:22" s="1" customFormat="1">
      <c r="A22" s="17">
        <v>4</v>
      </c>
      <c r="B22" s="37">
        <v>45121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25" t="s">
        <v>37</v>
      </c>
      <c r="O22" s="40"/>
      <c r="P22" s="11" t="s">
        <v>88</v>
      </c>
      <c r="Q22" s="20">
        <v>0</v>
      </c>
      <c r="R22" s="20">
        <v>0</v>
      </c>
      <c r="S22" s="23">
        <v>0</v>
      </c>
      <c r="T22" s="14">
        <f>12.85502*88%</f>
        <v>11.3124176</v>
      </c>
      <c r="U22" s="43" t="s">
        <v>68</v>
      </c>
      <c r="V22" s="40" t="s">
        <v>69</v>
      </c>
    </row>
    <row r="23" spans="1:22" s="1" customFormat="1" ht="25.5">
      <c r="A23" s="17">
        <v>5</v>
      </c>
      <c r="B23" s="37">
        <v>45121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18" t="s">
        <v>37</v>
      </c>
      <c r="O23" s="33"/>
      <c r="P23" s="10" t="s">
        <v>51</v>
      </c>
      <c r="Q23" s="20">
        <v>3.3000000000000002E-2</v>
      </c>
      <c r="R23" s="18" t="s">
        <v>53</v>
      </c>
      <c r="S23" s="23">
        <v>20</v>
      </c>
      <c r="T23" s="14">
        <f>0.672*88%</f>
        <v>0.59136</v>
      </c>
      <c r="U23" s="7" t="s">
        <v>52</v>
      </c>
      <c r="V23" s="17" t="s">
        <v>70</v>
      </c>
    </row>
    <row r="24" spans="1:22" s="1" customFormat="1" ht="38.25">
      <c r="A24" s="17">
        <v>6</v>
      </c>
      <c r="B24" s="37">
        <v>45121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25" t="s">
        <v>37</v>
      </c>
      <c r="O24" s="40"/>
      <c r="P24" s="27" t="s">
        <v>86</v>
      </c>
      <c r="Q24" s="20">
        <v>0</v>
      </c>
      <c r="R24" s="20">
        <v>0</v>
      </c>
      <c r="S24" s="23">
        <v>0</v>
      </c>
      <c r="T24" s="14">
        <f>8.5*88%</f>
        <v>7.48</v>
      </c>
      <c r="U24" s="11" t="s">
        <v>71</v>
      </c>
      <c r="V24" s="17" t="s">
        <v>72</v>
      </c>
    </row>
    <row r="25" spans="1:22" s="1" customFormat="1" ht="25.5">
      <c r="A25" s="17">
        <v>7</v>
      </c>
      <c r="B25" s="37">
        <v>45121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25" t="s">
        <v>37</v>
      </c>
      <c r="O25" s="40"/>
      <c r="P25" s="27" t="s">
        <v>87</v>
      </c>
      <c r="Q25" s="20">
        <v>11.9</v>
      </c>
      <c r="R25" s="18" t="s">
        <v>85</v>
      </c>
      <c r="S25" s="23">
        <v>1</v>
      </c>
      <c r="T25" s="14">
        <f>11.9*88%</f>
        <v>10.472</v>
      </c>
      <c r="U25" s="11" t="s">
        <v>75</v>
      </c>
      <c r="V25" s="17" t="s">
        <v>76</v>
      </c>
    </row>
    <row r="26" spans="1:22" s="1" customFormat="1">
      <c r="A26" s="17">
        <v>8</v>
      </c>
      <c r="B26" s="37">
        <v>45133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25" t="s">
        <v>37</v>
      </c>
      <c r="O26" s="35"/>
      <c r="P26" s="27" t="s">
        <v>54</v>
      </c>
      <c r="Q26" s="20">
        <v>0.8</v>
      </c>
      <c r="R26" s="18" t="s">
        <v>55</v>
      </c>
      <c r="S26" s="20">
        <v>91.4</v>
      </c>
      <c r="T26" s="14">
        <f>103.12*88%</f>
        <v>90.74560000000001</v>
      </c>
      <c r="U26" s="11" t="s">
        <v>56</v>
      </c>
      <c r="V26" s="17" t="s">
        <v>78</v>
      </c>
    </row>
    <row r="27" spans="1:22" s="1" customFormat="1" ht="25.5">
      <c r="A27" s="17">
        <v>9</v>
      </c>
      <c r="B27" s="37">
        <v>45133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18" t="s">
        <v>37</v>
      </c>
      <c r="O27" s="36"/>
      <c r="P27" s="27" t="s">
        <v>58</v>
      </c>
      <c r="Q27" s="20">
        <v>15.5</v>
      </c>
      <c r="R27" s="18" t="s">
        <v>49</v>
      </c>
      <c r="S27" s="23">
        <v>1</v>
      </c>
      <c r="T27" s="14">
        <f>Q27*S27*88%</f>
        <v>13.64</v>
      </c>
      <c r="U27" s="11" t="s">
        <v>59</v>
      </c>
      <c r="V27" s="17" t="s">
        <v>79</v>
      </c>
    </row>
    <row r="28" spans="1:22" s="1" customFormat="1">
      <c r="A28" s="17">
        <v>10</v>
      </c>
      <c r="B28" s="39">
        <v>45133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25" t="s">
        <v>37</v>
      </c>
      <c r="O28" s="40"/>
      <c r="P28" s="10" t="s">
        <v>80</v>
      </c>
      <c r="Q28" s="38">
        <v>0</v>
      </c>
      <c r="R28" s="38">
        <v>0</v>
      </c>
      <c r="S28" s="38">
        <v>0</v>
      </c>
      <c r="T28" s="14">
        <f>7.105*88%</f>
        <v>6.2524000000000006</v>
      </c>
      <c r="U28" s="7" t="s">
        <v>81</v>
      </c>
      <c r="V28" s="40" t="s">
        <v>82</v>
      </c>
    </row>
    <row r="29" spans="1:22" s="1" customFormat="1">
      <c r="A29" s="17">
        <v>11</v>
      </c>
      <c r="B29" s="39">
        <v>45135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25" t="s">
        <v>37</v>
      </c>
      <c r="O29" s="41"/>
      <c r="P29" s="10" t="s">
        <v>89</v>
      </c>
      <c r="Q29" s="38">
        <v>0</v>
      </c>
      <c r="R29" s="38">
        <v>0</v>
      </c>
      <c r="S29" s="38">
        <v>0</v>
      </c>
      <c r="T29" s="14">
        <f>3*88%</f>
        <v>2.64</v>
      </c>
      <c r="U29" s="7" t="s">
        <v>90</v>
      </c>
      <c r="V29" s="41" t="s">
        <v>91</v>
      </c>
    </row>
    <row r="30" spans="1:22" s="1" customFormat="1" ht="14.25" customHeight="1">
      <c r="A30" s="12" t="s">
        <v>40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25"/>
      <c r="O30" s="22"/>
      <c r="P30" s="9"/>
      <c r="Q30" s="9"/>
      <c r="R30" s="9"/>
      <c r="S30" s="9"/>
      <c r="T30" s="9"/>
      <c r="U30" s="9"/>
      <c r="V30" s="18"/>
    </row>
    <row r="31" spans="1:22" s="1" customFormat="1" ht="14.25" customHeight="1">
      <c r="A31" s="16">
        <v>12</v>
      </c>
      <c r="B31" s="28"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9">
        <v>0</v>
      </c>
      <c r="O31" s="28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20">
        <v>0</v>
      </c>
    </row>
    <row r="32" spans="1:22" s="1" customFormat="1" ht="14.25" customHeight="1">
      <c r="A32" s="12" t="s">
        <v>46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1"/>
      <c r="O32" s="30"/>
      <c r="P32" s="6"/>
      <c r="Q32" s="6"/>
      <c r="R32" s="6"/>
      <c r="S32" s="6"/>
      <c r="T32" s="6"/>
      <c r="U32" s="6"/>
      <c r="V32" s="18"/>
    </row>
    <row r="33" spans="1:22" s="1" customFormat="1" ht="14.25" customHeight="1">
      <c r="A33" s="16">
        <v>13</v>
      </c>
      <c r="B33" s="28">
        <v>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9">
        <v>0</v>
      </c>
      <c r="O33" s="28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20">
        <v>0</v>
      </c>
    </row>
    <row r="34" spans="1:22" s="1" customFormat="1" ht="14.25" customHeight="1">
      <c r="A34" s="12" t="s">
        <v>45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1"/>
      <c r="O34" s="30"/>
      <c r="P34" s="6"/>
      <c r="Q34" s="6"/>
      <c r="R34" s="6"/>
      <c r="S34" s="6"/>
      <c r="T34" s="6"/>
      <c r="U34" s="6"/>
      <c r="V34" s="18"/>
    </row>
    <row r="35" spans="1:22" s="1" customFormat="1" ht="14.25" customHeight="1">
      <c r="A35" s="16">
        <v>14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9">
        <v>0</v>
      </c>
      <c r="O35" s="28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20">
        <v>0</v>
      </c>
    </row>
    <row r="36" spans="1:22" s="1" customFormat="1">
      <c r="A36" s="12" t="s">
        <v>41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1"/>
      <c r="O36" s="30"/>
      <c r="P36" s="6"/>
      <c r="Q36" s="6"/>
      <c r="R36" s="6"/>
      <c r="S36" s="6"/>
      <c r="T36" s="6"/>
      <c r="U36" s="6"/>
      <c r="V36" s="18"/>
    </row>
    <row r="37" spans="1:22" s="1" customFormat="1">
      <c r="A37" s="16">
        <v>15</v>
      </c>
      <c r="B37" s="28">
        <v>0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9">
        <v>0</v>
      </c>
      <c r="O37" s="28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20">
        <v>0</v>
      </c>
    </row>
    <row r="38" spans="1:22" s="1" customFormat="1">
      <c r="A38" s="12" t="s">
        <v>42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6"/>
      <c r="Q38" s="6"/>
      <c r="R38" s="6"/>
      <c r="S38" s="6"/>
      <c r="T38" s="6"/>
      <c r="U38" s="6"/>
      <c r="V38" s="18"/>
    </row>
    <row r="39" spans="1:22" s="1" customFormat="1">
      <c r="A39" s="16">
        <v>16</v>
      </c>
      <c r="B39" s="28">
        <v>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9">
        <v>0</v>
      </c>
      <c r="O39" s="28">
        <v>0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20">
        <v>0</v>
      </c>
    </row>
    <row r="40" spans="1:22" s="1" customFormat="1">
      <c r="A40" s="12" t="s">
        <v>47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6"/>
      <c r="Q40" s="6"/>
      <c r="R40" s="6"/>
      <c r="S40" s="6"/>
      <c r="T40" s="6"/>
      <c r="U40" s="6"/>
      <c r="V40" s="18"/>
    </row>
    <row r="41" spans="1:22" s="1" customFormat="1">
      <c r="A41" s="16">
        <v>17</v>
      </c>
      <c r="B41" s="28">
        <v>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9">
        <v>0</v>
      </c>
      <c r="O41" s="28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20">
        <v>0</v>
      </c>
    </row>
    <row r="42" spans="1:22" s="1" customFormat="1">
      <c r="A42" s="12" t="s">
        <v>43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1"/>
      <c r="O42" s="30"/>
      <c r="P42" s="6"/>
      <c r="Q42" s="6"/>
      <c r="R42" s="6"/>
      <c r="S42" s="6"/>
      <c r="T42" s="6"/>
      <c r="U42" s="6"/>
      <c r="V42" s="18"/>
    </row>
    <row r="43" spans="1:22" s="1" customFormat="1">
      <c r="A43" s="16">
        <v>18</v>
      </c>
      <c r="B43" s="32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2"/>
      <c r="O43" s="46"/>
      <c r="P43" s="11"/>
      <c r="Q43" s="20"/>
      <c r="R43" s="18"/>
      <c r="S43" s="23"/>
      <c r="T43" s="34"/>
      <c r="U43" s="11"/>
      <c r="V43" s="17"/>
    </row>
    <row r="44" spans="1:22" s="1" customFormat="1" ht="15.75" customHeight="1">
      <c r="A44" s="12" t="s">
        <v>44</v>
      </c>
      <c r="B44" s="8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25"/>
      <c r="O44" s="9"/>
      <c r="P44" s="10"/>
      <c r="Q44" s="13"/>
      <c r="R44" s="12"/>
      <c r="S44" s="13"/>
      <c r="T44" s="14"/>
      <c r="U44" s="11"/>
      <c r="V44" s="19"/>
    </row>
    <row r="45" spans="1:22" s="1" customFormat="1" ht="15.75" customHeight="1">
      <c r="A45" s="16">
        <v>19</v>
      </c>
      <c r="B45" s="32">
        <v>45121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25" t="s">
        <v>37</v>
      </c>
      <c r="O45" s="9"/>
      <c r="P45" s="7" t="s">
        <v>50</v>
      </c>
      <c r="Q45" s="34">
        <v>237.62603999999999</v>
      </c>
      <c r="R45" s="15" t="s">
        <v>49</v>
      </c>
      <c r="S45" s="23">
        <v>1</v>
      </c>
      <c r="T45" s="14">
        <f>Q45*S45</f>
        <v>237.62603999999999</v>
      </c>
      <c r="U45" s="11" t="s">
        <v>73</v>
      </c>
      <c r="V45" s="18" t="s">
        <v>74</v>
      </c>
    </row>
    <row r="46" spans="1:22" s="1" customFormat="1" ht="15.75" customHeight="1">
      <c r="A46" s="16">
        <v>20</v>
      </c>
      <c r="B46" s="32">
        <v>45132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25" t="s">
        <v>37</v>
      </c>
      <c r="O46" s="9"/>
      <c r="P46" s="7" t="s">
        <v>50</v>
      </c>
      <c r="Q46" s="15">
        <v>0</v>
      </c>
      <c r="R46" s="15">
        <v>0</v>
      </c>
      <c r="S46" s="15">
        <v>0</v>
      </c>
      <c r="T46" s="14">
        <v>130.09965</v>
      </c>
      <c r="U46" s="11" t="s">
        <v>61</v>
      </c>
      <c r="V46" s="18" t="s">
        <v>77</v>
      </c>
    </row>
    <row r="47" spans="1:22" s="1" customFormat="1" ht="15.75" customHeight="1">
      <c r="A47" s="16">
        <v>21</v>
      </c>
      <c r="B47" s="32">
        <v>45133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25" t="s">
        <v>37</v>
      </c>
      <c r="O47" s="9"/>
      <c r="P47" s="7" t="s">
        <v>50</v>
      </c>
      <c r="Q47" s="34">
        <v>46.923000000000002</v>
      </c>
      <c r="R47" s="15" t="s">
        <v>49</v>
      </c>
      <c r="S47" s="23">
        <v>1</v>
      </c>
      <c r="T47" s="34">
        <f>S47*Q47</f>
        <v>46.923000000000002</v>
      </c>
      <c r="U47" s="11" t="s">
        <v>57</v>
      </c>
      <c r="V47" s="18" t="s">
        <v>83</v>
      </c>
    </row>
    <row r="48" spans="1:22">
      <c r="A48" s="12" t="s">
        <v>48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26"/>
      <c r="O48" s="9"/>
      <c r="P48" s="9"/>
      <c r="Q48" s="9"/>
      <c r="R48" s="9"/>
      <c r="S48" s="9"/>
      <c r="T48" s="9"/>
      <c r="U48" s="9"/>
      <c r="V48" s="21"/>
    </row>
    <row r="49" spans="1:22" s="1" customFormat="1">
      <c r="A49" s="16">
        <v>22</v>
      </c>
      <c r="B49" s="32"/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29">
        <v>0</v>
      </c>
      <c r="O49" s="28">
        <v>0</v>
      </c>
      <c r="P49" s="15">
        <v>0</v>
      </c>
      <c r="Q49" s="15">
        <v>0</v>
      </c>
      <c r="R49" s="15">
        <v>0</v>
      </c>
      <c r="S49" s="15">
        <v>0</v>
      </c>
      <c r="T49" s="15">
        <v>0</v>
      </c>
      <c r="U49" s="15">
        <v>0</v>
      </c>
      <c r="V49" s="20">
        <v>0</v>
      </c>
    </row>
  </sheetData>
  <mergeCells count="20">
    <mergeCell ref="A11:A15"/>
    <mergeCell ref="B11:B15"/>
    <mergeCell ref="C11:O11"/>
    <mergeCell ref="P11:P15"/>
    <mergeCell ref="Q11:Q15"/>
    <mergeCell ref="I14:J14"/>
    <mergeCell ref="K14:L14"/>
    <mergeCell ref="N14:N15"/>
    <mergeCell ref="O14:O15"/>
    <mergeCell ref="S11:S15"/>
    <mergeCell ref="T11:T15"/>
    <mergeCell ref="U11:U15"/>
    <mergeCell ref="V11:V15"/>
    <mergeCell ref="C12:M12"/>
    <mergeCell ref="N12:O13"/>
    <mergeCell ref="C13:L13"/>
    <mergeCell ref="M13:M15"/>
    <mergeCell ref="C14:E14"/>
    <mergeCell ref="F14:H14"/>
    <mergeCell ref="R11:R15"/>
  </mergeCells>
  <pageMargins left="0.44" right="0.24" top="0.38" bottom="0.19" header="0.31496062992125984" footer="0.17"/>
  <pageSetup paperSize="9" scale="5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 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БашкатоваОВ</dc:creator>
  <cp:lastModifiedBy>Башкатова</cp:lastModifiedBy>
  <cp:lastPrinted>2021-07-05T06:15:40Z</cp:lastPrinted>
  <dcterms:created xsi:type="dcterms:W3CDTF">2019-02-05T10:47:40Z</dcterms:created>
  <dcterms:modified xsi:type="dcterms:W3CDTF">2023-08-01T09:46:19Z</dcterms:modified>
</cp:coreProperties>
</file>