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4240" windowHeight="12855"/>
  </bookViews>
  <sheets>
    <sheet name="июнь20" sheetId="1" r:id="rId1"/>
  </sheets>
  <calcPr calcId="125725"/>
</workbook>
</file>

<file path=xl/calcChain.xml><?xml version="1.0" encoding="utf-8"?>
<calcChain xmlns="http://schemas.openxmlformats.org/spreadsheetml/2006/main">
  <c r="T31" i="1"/>
  <c r="T24"/>
  <c r="T30"/>
  <c r="T29"/>
  <c r="T28"/>
  <c r="T27"/>
  <c r="T25"/>
  <c r="T21"/>
  <c r="T20"/>
  <c r="T32"/>
  <c r="T55" l="1"/>
  <c r="T23"/>
  <c r="T22"/>
  <c r="T26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charset val="1"/>
          </rPr>
          <t>БашкатоваОВ:</t>
        </r>
        <r>
          <rPr>
            <sz val="9"/>
            <color indexed="81"/>
            <rFont val="Tahoma"/>
            <charset val="1"/>
          </rPr>
          <t xml:space="preserve">
доля на транспортировку по факту 2019 года-85%</t>
        </r>
      </text>
    </comment>
  </commentList>
</comments>
</file>

<file path=xl/sharedStrings.xml><?xml version="1.0" encoding="utf-8"?>
<sst xmlns="http://schemas.openxmlformats.org/spreadsheetml/2006/main" count="161" uniqueCount="106">
  <si>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</si>
  <si>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</si>
  <si>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</si>
  <si>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</si>
  <si>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</si>
  <si>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</si>
  <si>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</si>
  <si>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</si>
  <si>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</si>
  <si>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</si>
  <si>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</si>
  <si>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</si>
  <si>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</si>
  <si>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</si>
  <si>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</si>
  <si>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</si>
  <si>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</si>
  <si>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</si>
  <si>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</si>
  <si>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</si>
  <si>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</si>
  <si>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</si>
  <si>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</si>
  <si>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</si>
  <si>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</si>
  <si>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</si>
  <si>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</si>
  <si>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</si>
  <si>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</si>
  <si>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</si>
  <si>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</si>
  <si>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</si>
  <si>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</si>
  <si>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</si>
  <si>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</si>
  <si>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</si>
  <si>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</si>
  <si>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за услуги</t>
  </si>
  <si>
    <t>Омский вестник</t>
  </si>
  <si>
    <t>арендная плата</t>
  </si>
  <si>
    <t>ООО "Газификация"</t>
  </si>
  <si>
    <t>ООО ХК "Акция"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</si>
  <si>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</si>
  <si>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</si>
  <si>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</si>
  <si>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</si>
  <si>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</si>
  <si>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</si>
  <si>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</si>
  <si>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</si>
  <si>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</si>
  <si>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</si>
  <si>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</si>
  <si>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</si>
  <si>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см2</t>
  </si>
  <si>
    <t>шт</t>
  </si>
  <si>
    <t>-</t>
  </si>
  <si>
    <t>мес</t>
  </si>
  <si>
    <t>услуги по размещению объявлений в газете</t>
  </si>
  <si>
    <t>м2/мес</t>
  </si>
  <si>
    <t>ООО АПИ Гарант-Омск</t>
  </si>
  <si>
    <t>ГСМ для служебного автотранспорта</t>
  </si>
  <si>
    <t>Юнигаз ООО</t>
  </si>
  <si>
    <t>Аренда газопроводов</t>
  </si>
  <si>
    <t>ООО "Омскгазэскплуатация"</t>
  </si>
  <si>
    <t>услуги по сопровождению ЭПС</t>
  </si>
  <si>
    <t>АО "Омскгоргаз"</t>
  </si>
  <si>
    <t>канцтовары</t>
  </si>
  <si>
    <t>ИП Соколовский</t>
  </si>
  <si>
    <t>вода</t>
  </si>
  <si>
    <t>бут</t>
  </si>
  <si>
    <t>ООО Агропром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</si>
  <si>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июнь 2020 г.</t>
    </r>
  </si>
  <si>
    <t>ООО Доброе колесо</t>
  </si>
  <si>
    <t>ПП 341 от 05.06.20</t>
  </si>
  <si>
    <t>ООО Комус</t>
  </si>
  <si>
    <t>ПП 346 от 08.06.20</t>
  </si>
  <si>
    <t xml:space="preserve">Адвокатское бюро </t>
  </si>
  <si>
    <t>ПП 347 от 09.06.20</t>
  </si>
  <si>
    <t>ПП 348 от 09.06.20</t>
  </si>
  <si>
    <t>Газ горючий природный и снабженческо-сбытовые услуги</t>
  </si>
  <si>
    <t>ГАЗПРОМ МЕЖРЕГИОНГАЗ ОМСК ООО</t>
  </si>
  <si>
    <t>ПП 350 от 10.06.20</t>
  </si>
  <si>
    <t>ПП 367 от 11.06.20</t>
  </si>
  <si>
    <t>ПП 368 от 11.06.20</t>
  </si>
  <si>
    <t>ООО Е-Портал</t>
  </si>
  <si>
    <t>ПП 380 от 15.06.20</t>
  </si>
  <si>
    <t>ПП 383 от 16.06.20</t>
  </si>
  <si>
    <t>ПП 384 от 16.06.20</t>
  </si>
  <si>
    <t>ПП 385 от 16.06.20</t>
  </si>
  <si>
    <t>ПП 386 от 16.06.20</t>
  </si>
  <si>
    <t>ПП 392 от 17.06.20</t>
  </si>
  <si>
    <t xml:space="preserve">ООО Независимая аудиторская служба </t>
  </si>
  <si>
    <t>ПП 393 от 17.06.20</t>
  </si>
  <si>
    <t>ПП 400 от 22.06.20</t>
  </si>
  <si>
    <t>ПП 404 от 25.06.20</t>
  </si>
  <si>
    <t>автошины</t>
  </si>
  <si>
    <t>хоз товары</t>
  </si>
  <si>
    <t>восстановление картриджа</t>
  </si>
  <si>
    <t>ООО "Ирина-сервис"</t>
  </si>
  <si>
    <t>ПП 349 от 10.06.20</t>
  </si>
  <si>
    <t>услуги по изготовлению ключа ЭЦП</t>
  </si>
  <si>
    <t>аудиторская проверка</t>
  </si>
  <si>
    <t>ПП 407 от 29.06.20</t>
  </si>
  <si>
    <t>ПП 408 от 29.06.20</t>
  </si>
  <si>
    <t>ПП 406 от 29.06.20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</si>
</sst>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0" fontId="5" fillId="0" borderId="1" xfId="0" applyNumberFormat="1" applyFont="1" applyFill="1" applyBorder="1" applyAlignment="1">
      <alignment vertical="center" wrapText="1"/>
    </xf>
    <xf numFmtId="43" fontId="3" fillId="0" borderId="1" xfId="1" applyFont="1" applyFill="1" applyBorder="1" applyAlignment="1">
      <alignment horizontal="center" vertical="top" wrapText="1"/>
    </xf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5"/>
  <sheetViews>
    <sheetView tabSelected="1" topLeftCell="A25" zoomScaleNormal="100" workbookViewId="0">
      <selection activeCell="P32" sqref="P32"/>
    </sheetView>
  </sheetViews>
  <sheetFormatPr defaultRowHeight="15"/>
  <cols>
    <col min="1" max="1" width="9.28515625" bestFit="1" customWidth="1"/>
    <col min="2" max="2" width="9.710937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72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1" t="s">
        <v>6</v>
      </c>
      <c r="B11" s="41" t="s">
        <v>7</v>
      </c>
      <c r="C11" s="41" t="s">
        <v>8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 t="s">
        <v>9</v>
      </c>
      <c r="Q11" s="41" t="s">
        <v>10</v>
      </c>
      <c r="R11" s="41" t="s">
        <v>11</v>
      </c>
      <c r="S11" s="41" t="s">
        <v>12</v>
      </c>
      <c r="T11" s="41" t="s">
        <v>13</v>
      </c>
      <c r="U11" s="41" t="s">
        <v>14</v>
      </c>
      <c r="V11" s="41" t="s">
        <v>15</v>
      </c>
    </row>
    <row r="12" spans="1:22">
      <c r="A12" s="41"/>
      <c r="B12" s="41"/>
      <c r="C12" s="41" t="s">
        <v>16</v>
      </c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 t="s">
        <v>17</v>
      </c>
      <c r="O12" s="41"/>
      <c r="P12" s="41"/>
      <c r="Q12" s="41"/>
      <c r="R12" s="41"/>
      <c r="S12" s="41"/>
      <c r="T12" s="41"/>
      <c r="U12" s="41"/>
      <c r="V12" s="41"/>
    </row>
    <row r="13" spans="1:22">
      <c r="A13" s="41"/>
      <c r="B13" s="41"/>
      <c r="C13" s="41" t="s">
        <v>18</v>
      </c>
      <c r="D13" s="41"/>
      <c r="E13" s="41"/>
      <c r="F13" s="41"/>
      <c r="G13" s="41"/>
      <c r="H13" s="41"/>
      <c r="I13" s="41"/>
      <c r="J13" s="41"/>
      <c r="K13" s="41"/>
      <c r="L13" s="41"/>
      <c r="M13" s="41" t="s">
        <v>19</v>
      </c>
      <c r="N13" s="41"/>
      <c r="O13" s="41"/>
      <c r="P13" s="41"/>
      <c r="Q13" s="41"/>
      <c r="R13" s="41"/>
      <c r="S13" s="41"/>
      <c r="T13" s="41"/>
      <c r="U13" s="41"/>
      <c r="V13" s="41"/>
    </row>
    <row r="14" spans="1:22">
      <c r="A14" s="41"/>
      <c r="B14" s="41"/>
      <c r="C14" s="41" t="s">
        <v>20</v>
      </c>
      <c r="D14" s="41"/>
      <c r="E14" s="41"/>
      <c r="F14" s="41" t="s">
        <v>21</v>
      </c>
      <c r="G14" s="41"/>
      <c r="H14" s="41"/>
      <c r="I14" s="41" t="s">
        <v>22</v>
      </c>
      <c r="J14" s="41"/>
      <c r="K14" s="41" t="s">
        <v>23</v>
      </c>
      <c r="L14" s="41"/>
      <c r="M14" s="41"/>
      <c r="N14" s="41" t="s">
        <v>24</v>
      </c>
      <c r="O14" s="41" t="s">
        <v>25</v>
      </c>
      <c r="P14" s="41"/>
      <c r="Q14" s="41"/>
      <c r="R14" s="41"/>
      <c r="S14" s="41"/>
      <c r="T14" s="41"/>
      <c r="U14" s="41"/>
      <c r="V14" s="41"/>
    </row>
    <row r="15" spans="1:22" ht="63.75">
      <c r="A15" s="41"/>
      <c r="B15" s="41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41"/>
      <c r="N15" s="41"/>
      <c r="O15" s="41"/>
      <c r="P15" s="41"/>
      <c r="Q15" s="41"/>
      <c r="R15" s="41"/>
      <c r="S15" s="41"/>
      <c r="T15" s="41"/>
      <c r="U15" s="41"/>
      <c r="V15" s="41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4" t="s">
        <v>43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s="1" customFormat="1">
      <c r="A18" s="12">
        <v>1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38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</row>
    <row r="19" spans="1:22" s="1" customFormat="1">
      <c r="A19" s="14" t="s">
        <v>44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39"/>
      <c r="O19" s="7"/>
      <c r="P19" s="7"/>
      <c r="Q19" s="7"/>
      <c r="R19" s="7"/>
      <c r="S19" s="7"/>
      <c r="T19" s="7"/>
      <c r="U19" s="7"/>
      <c r="V19" s="7"/>
    </row>
    <row r="20" spans="1:22" s="1" customFormat="1">
      <c r="A20" s="20">
        <v>2</v>
      </c>
      <c r="B20" s="37">
        <v>43987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9" t="s">
        <v>42</v>
      </c>
      <c r="O20" s="34"/>
      <c r="P20" s="13" t="s">
        <v>96</v>
      </c>
      <c r="Q20" s="27">
        <v>3.6</v>
      </c>
      <c r="R20" s="12" t="s">
        <v>55</v>
      </c>
      <c r="S20" s="32">
        <v>4</v>
      </c>
      <c r="T20" s="18">
        <f>14.4*85%</f>
        <v>12.24</v>
      </c>
      <c r="U20" s="13" t="s">
        <v>73</v>
      </c>
      <c r="V20" s="22" t="s">
        <v>74</v>
      </c>
    </row>
    <row r="21" spans="1:22" s="1" customFormat="1">
      <c r="A21" s="20">
        <v>3</v>
      </c>
      <c r="B21" s="37">
        <v>43990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9" t="s">
        <v>42</v>
      </c>
      <c r="O21" s="34"/>
      <c r="P21" s="13" t="s">
        <v>97</v>
      </c>
      <c r="Q21" s="27">
        <v>3.1890000000000001</v>
      </c>
      <c r="R21" s="12" t="s">
        <v>55</v>
      </c>
      <c r="S21" s="32">
        <v>2</v>
      </c>
      <c r="T21" s="18">
        <f>6.38*85%</f>
        <v>5.423</v>
      </c>
      <c r="U21" s="13" t="s">
        <v>75</v>
      </c>
      <c r="V21" s="22" t="s">
        <v>76</v>
      </c>
    </row>
    <row r="22" spans="1:22" s="1" customFormat="1">
      <c r="A22" s="20">
        <v>4</v>
      </c>
      <c r="B22" s="37">
        <v>43991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9" t="s">
        <v>42</v>
      </c>
      <c r="O22" s="34"/>
      <c r="P22" s="11" t="s">
        <v>37</v>
      </c>
      <c r="Q22" s="27" t="s">
        <v>56</v>
      </c>
      <c r="R22" s="25" t="s">
        <v>56</v>
      </c>
      <c r="S22" s="32" t="s">
        <v>56</v>
      </c>
      <c r="T22" s="18">
        <f>150*85%</f>
        <v>127.5</v>
      </c>
      <c r="U22" s="13" t="s">
        <v>77</v>
      </c>
      <c r="V22" s="25" t="s">
        <v>78</v>
      </c>
    </row>
    <row r="23" spans="1:22" s="1" customFormat="1" ht="25.5">
      <c r="A23" s="20">
        <v>5</v>
      </c>
      <c r="B23" s="23">
        <v>43991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9" t="s">
        <v>42</v>
      </c>
      <c r="O23" s="31"/>
      <c r="P23" s="8" t="s">
        <v>58</v>
      </c>
      <c r="Q23" s="27">
        <v>2.8000000000000001E-2</v>
      </c>
      <c r="R23" s="25" t="s">
        <v>54</v>
      </c>
      <c r="S23" s="32">
        <v>15</v>
      </c>
      <c r="T23" s="18">
        <f>0.504*0.85</f>
        <v>0.4284</v>
      </c>
      <c r="U23" s="13" t="s">
        <v>38</v>
      </c>
      <c r="V23" s="25" t="s">
        <v>79</v>
      </c>
    </row>
    <row r="24" spans="1:22" s="1" customFormat="1" ht="25.5">
      <c r="A24" s="20">
        <v>6</v>
      </c>
      <c r="B24" s="23">
        <v>43992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9" t="s">
        <v>42</v>
      </c>
      <c r="O24" s="36"/>
      <c r="P24" s="8" t="s">
        <v>98</v>
      </c>
      <c r="Q24" s="27" t="s">
        <v>56</v>
      </c>
      <c r="R24" s="25" t="s">
        <v>55</v>
      </c>
      <c r="S24" s="32">
        <v>5</v>
      </c>
      <c r="T24" s="18">
        <f>5.13*85%</f>
        <v>4.3605</v>
      </c>
      <c r="U24" s="13" t="s">
        <v>99</v>
      </c>
      <c r="V24" s="25" t="s">
        <v>100</v>
      </c>
    </row>
    <row r="25" spans="1:22" s="1" customFormat="1">
      <c r="A25" s="20">
        <v>7</v>
      </c>
      <c r="B25" s="37">
        <v>43993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9" t="s">
        <v>42</v>
      </c>
      <c r="O25" s="31"/>
      <c r="P25" s="11" t="s">
        <v>67</v>
      </c>
      <c r="Q25" s="27" t="s">
        <v>56</v>
      </c>
      <c r="R25" s="25" t="s">
        <v>55</v>
      </c>
      <c r="S25" s="32" t="s">
        <v>56</v>
      </c>
      <c r="T25" s="18">
        <f>16.0714*85%</f>
        <v>13.660690000000001</v>
      </c>
      <c r="U25" s="13" t="s">
        <v>68</v>
      </c>
      <c r="V25" s="25" t="s">
        <v>83</v>
      </c>
    </row>
    <row r="26" spans="1:22" s="1" customFormat="1" ht="25.5">
      <c r="A26" s="20">
        <v>8</v>
      </c>
      <c r="B26" s="23">
        <v>43993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9" t="s">
        <v>42</v>
      </c>
      <c r="O26" s="30"/>
      <c r="P26" s="15" t="s">
        <v>65</v>
      </c>
      <c r="Q26" s="27">
        <v>14.5</v>
      </c>
      <c r="R26" s="25" t="s">
        <v>57</v>
      </c>
      <c r="S26" s="32">
        <v>1</v>
      </c>
      <c r="T26" s="18">
        <f>14.5*85%</f>
        <v>12.324999999999999</v>
      </c>
      <c r="U26" s="13" t="s">
        <v>60</v>
      </c>
      <c r="V26" s="22" t="s">
        <v>84</v>
      </c>
    </row>
    <row r="27" spans="1:22" s="1" customFormat="1" ht="25.5">
      <c r="A27" s="20">
        <v>9</v>
      </c>
      <c r="B27" s="37">
        <v>43997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9" t="s">
        <v>42</v>
      </c>
      <c r="O27" s="34"/>
      <c r="P27" s="15" t="s">
        <v>101</v>
      </c>
      <c r="Q27" s="27">
        <v>1.95</v>
      </c>
      <c r="R27" s="25" t="s">
        <v>55</v>
      </c>
      <c r="S27" s="32">
        <v>1</v>
      </c>
      <c r="T27" s="18">
        <f>1.95*85%</f>
        <v>1.6575</v>
      </c>
      <c r="U27" s="13" t="s">
        <v>85</v>
      </c>
      <c r="V27" s="35" t="s">
        <v>86</v>
      </c>
    </row>
    <row r="28" spans="1:22" s="1" customFormat="1">
      <c r="A28" s="20">
        <v>10</v>
      </c>
      <c r="B28" s="37">
        <v>43999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9" t="s">
        <v>42</v>
      </c>
      <c r="O28" s="35"/>
      <c r="P28" s="11" t="s">
        <v>67</v>
      </c>
      <c r="Q28" s="27" t="s">
        <v>56</v>
      </c>
      <c r="R28" s="25" t="s">
        <v>55</v>
      </c>
      <c r="S28" s="32" t="s">
        <v>56</v>
      </c>
      <c r="T28" s="18">
        <f>1.0727*85%</f>
        <v>0.91179499999999991</v>
      </c>
      <c r="U28" s="13" t="s">
        <v>68</v>
      </c>
      <c r="V28" s="25" t="s">
        <v>91</v>
      </c>
    </row>
    <row r="29" spans="1:22" s="1" customFormat="1" ht="25.5">
      <c r="A29" s="20">
        <v>11</v>
      </c>
      <c r="B29" s="23">
        <v>43999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9" t="s">
        <v>42</v>
      </c>
      <c r="O29" s="34"/>
      <c r="P29" s="11" t="s">
        <v>102</v>
      </c>
      <c r="Q29" s="27">
        <v>55</v>
      </c>
      <c r="R29" s="25" t="s">
        <v>55</v>
      </c>
      <c r="S29" s="32">
        <v>1</v>
      </c>
      <c r="T29" s="18">
        <f>55*85%</f>
        <v>46.75</v>
      </c>
      <c r="U29" s="15" t="s">
        <v>92</v>
      </c>
      <c r="V29" s="25" t="s">
        <v>93</v>
      </c>
    </row>
    <row r="30" spans="1:22" s="1" customFormat="1" ht="25.5">
      <c r="A30" s="20">
        <v>12</v>
      </c>
      <c r="B30" s="23">
        <v>44007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9" t="s">
        <v>42</v>
      </c>
      <c r="O30" s="35"/>
      <c r="P30" s="8" t="s">
        <v>58</v>
      </c>
      <c r="Q30" s="27">
        <v>2.8000000000000001E-2</v>
      </c>
      <c r="R30" s="25" t="s">
        <v>54</v>
      </c>
      <c r="S30" s="32">
        <v>15</v>
      </c>
      <c r="T30" s="18">
        <f>0.504*0.85</f>
        <v>0.4284</v>
      </c>
      <c r="U30" s="13" t="s">
        <v>38</v>
      </c>
      <c r="V30" s="25" t="s">
        <v>95</v>
      </c>
    </row>
    <row r="31" spans="1:22" s="1" customFormat="1">
      <c r="A31" s="20">
        <v>13</v>
      </c>
      <c r="B31" s="37">
        <v>44011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9" t="s">
        <v>42</v>
      </c>
      <c r="O31" s="21"/>
      <c r="P31" s="11" t="s">
        <v>39</v>
      </c>
      <c r="Q31" s="27">
        <v>126.3</v>
      </c>
      <c r="R31" s="25" t="s">
        <v>59</v>
      </c>
      <c r="S31" s="32">
        <v>1</v>
      </c>
      <c r="T31" s="18">
        <f>142.82*0.85</f>
        <v>121.39699999999999</v>
      </c>
      <c r="U31" s="13" t="s">
        <v>41</v>
      </c>
      <c r="V31" s="25" t="s">
        <v>103</v>
      </c>
    </row>
    <row r="32" spans="1:22" s="1" customFormat="1">
      <c r="A32" s="20">
        <v>14</v>
      </c>
      <c r="B32" s="37">
        <v>44011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9" t="s">
        <v>42</v>
      </c>
      <c r="O32" s="31"/>
      <c r="P32" s="11" t="s">
        <v>69</v>
      </c>
      <c r="Q32" s="27">
        <v>0.15</v>
      </c>
      <c r="R32" s="25" t="s">
        <v>70</v>
      </c>
      <c r="S32" s="32">
        <v>4</v>
      </c>
      <c r="T32" s="18">
        <f>0.6*85%</f>
        <v>0.51</v>
      </c>
      <c r="U32" s="11" t="s">
        <v>71</v>
      </c>
      <c r="V32" s="25" t="s">
        <v>105</v>
      </c>
    </row>
    <row r="33" spans="1:22" s="1" customFormat="1">
      <c r="A33" s="14" t="s">
        <v>45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39"/>
      <c r="O33" s="31"/>
      <c r="P33" s="10"/>
      <c r="Q33" s="10"/>
      <c r="R33" s="10"/>
      <c r="S33" s="10"/>
      <c r="T33" s="10"/>
      <c r="U33" s="10"/>
      <c r="V33" s="25"/>
    </row>
    <row r="34" spans="1:22" s="1" customFormat="1">
      <c r="A34" s="20">
        <v>15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38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27">
        <v>0</v>
      </c>
    </row>
    <row r="35" spans="1:22" s="1" customFormat="1">
      <c r="A35" s="14" t="s">
        <v>51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39"/>
      <c r="O35" s="7"/>
      <c r="P35" s="7"/>
      <c r="Q35" s="7"/>
      <c r="R35" s="7"/>
      <c r="S35" s="7"/>
      <c r="T35" s="7"/>
      <c r="U35" s="7"/>
      <c r="V35" s="25"/>
    </row>
    <row r="36" spans="1:22" s="1" customFormat="1">
      <c r="A36" s="20">
        <v>16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38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27">
        <v>0</v>
      </c>
    </row>
    <row r="37" spans="1:22" s="1" customFormat="1">
      <c r="A37" s="14" t="s">
        <v>50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39"/>
      <c r="O37" s="7"/>
      <c r="P37" s="7"/>
      <c r="Q37" s="7"/>
      <c r="R37" s="7"/>
      <c r="S37" s="7"/>
      <c r="T37" s="7"/>
      <c r="U37" s="7"/>
      <c r="V37" s="25"/>
    </row>
    <row r="38" spans="1:22" s="1" customFormat="1">
      <c r="A38" s="20">
        <v>17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38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27">
        <v>0</v>
      </c>
    </row>
    <row r="39" spans="1:22" s="1" customFormat="1">
      <c r="A39" s="14" t="s">
        <v>46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39"/>
      <c r="O39" s="7"/>
      <c r="P39" s="7"/>
      <c r="Q39" s="7"/>
      <c r="R39" s="7"/>
      <c r="S39" s="7"/>
      <c r="T39" s="7"/>
      <c r="U39" s="7"/>
      <c r="V39" s="25"/>
    </row>
    <row r="40" spans="1:22" s="1" customFormat="1">
      <c r="A40" s="20">
        <v>18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38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27">
        <v>0</v>
      </c>
    </row>
    <row r="41" spans="1:22" s="1" customFormat="1">
      <c r="A41" s="14" t="s">
        <v>47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39"/>
      <c r="O41" s="7"/>
      <c r="P41" s="7"/>
      <c r="Q41" s="7"/>
      <c r="R41" s="7"/>
      <c r="S41" s="7"/>
      <c r="T41" s="7"/>
      <c r="U41" s="7"/>
      <c r="V41" s="25"/>
    </row>
    <row r="42" spans="1:22" s="1" customFormat="1">
      <c r="A42" s="20">
        <v>19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38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27">
        <v>0</v>
      </c>
    </row>
    <row r="43" spans="1:22" s="1" customFormat="1">
      <c r="A43" s="14" t="s">
        <v>52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39"/>
      <c r="O43" s="7"/>
      <c r="P43" s="7"/>
      <c r="Q43" s="7"/>
      <c r="R43" s="7"/>
      <c r="S43" s="7"/>
      <c r="T43" s="7"/>
      <c r="U43" s="7"/>
      <c r="V43" s="25"/>
    </row>
    <row r="44" spans="1:22" s="1" customFormat="1">
      <c r="A44" s="20">
        <v>20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38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27">
        <v>0</v>
      </c>
    </row>
    <row r="45" spans="1:22" s="1" customFormat="1">
      <c r="A45" s="14" t="s">
        <v>48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39"/>
      <c r="O45" s="7"/>
      <c r="P45" s="7"/>
      <c r="Q45" s="7"/>
      <c r="R45" s="7"/>
      <c r="S45" s="7"/>
      <c r="T45" s="7"/>
      <c r="U45" s="7"/>
      <c r="V45" s="25"/>
    </row>
    <row r="46" spans="1:22" s="1" customFormat="1">
      <c r="A46" s="20">
        <v>21</v>
      </c>
      <c r="B46" s="36" t="s">
        <v>56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9"/>
      <c r="O46" s="35"/>
      <c r="P46" s="35"/>
      <c r="Q46" s="35"/>
      <c r="R46" s="35"/>
      <c r="S46" s="35"/>
      <c r="T46" s="35"/>
      <c r="U46" s="35"/>
      <c r="V46" s="25"/>
    </row>
    <row r="47" spans="1:22" s="1" customFormat="1">
      <c r="A47" s="14" t="s">
        <v>49</v>
      </c>
      <c r="B47" s="9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39"/>
      <c r="O47" s="10"/>
      <c r="P47" s="11"/>
      <c r="Q47" s="17"/>
      <c r="R47" s="14"/>
      <c r="S47" s="17"/>
      <c r="T47" s="18"/>
      <c r="U47" s="13"/>
      <c r="V47" s="26"/>
    </row>
    <row r="48" spans="1:22" s="1" customFormat="1" ht="38.25">
      <c r="A48" s="20">
        <v>22</v>
      </c>
      <c r="B48" s="23">
        <v>43992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9" t="s">
        <v>42</v>
      </c>
      <c r="O48" s="10"/>
      <c r="P48" s="8" t="s">
        <v>80</v>
      </c>
      <c r="Q48" s="16" t="s">
        <v>56</v>
      </c>
      <c r="R48" s="12" t="s">
        <v>56</v>
      </c>
      <c r="S48" s="16" t="s">
        <v>56</v>
      </c>
      <c r="T48" s="18">
        <v>32.232799999999997</v>
      </c>
      <c r="U48" s="15" t="s">
        <v>81</v>
      </c>
      <c r="V48" s="25" t="s">
        <v>82</v>
      </c>
    </row>
    <row r="49" spans="1:22" s="1" customFormat="1">
      <c r="A49" s="20">
        <v>23</v>
      </c>
      <c r="B49" s="23">
        <v>43998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39" t="s">
        <v>42</v>
      </c>
      <c r="O49" s="6"/>
      <c r="P49" s="11" t="s">
        <v>63</v>
      </c>
      <c r="Q49" s="16">
        <v>4156.6385</v>
      </c>
      <c r="R49" s="12" t="s">
        <v>57</v>
      </c>
      <c r="S49" s="33">
        <v>1</v>
      </c>
      <c r="T49" s="18">
        <v>4156.6385</v>
      </c>
      <c r="U49" s="11" t="s">
        <v>66</v>
      </c>
      <c r="V49" s="25" t="s">
        <v>87</v>
      </c>
    </row>
    <row r="50" spans="1:22" s="1" customFormat="1">
      <c r="A50" s="20">
        <v>24</v>
      </c>
      <c r="B50" s="23">
        <v>43998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39" t="s">
        <v>42</v>
      </c>
      <c r="O50" s="35"/>
      <c r="P50" s="11" t="s">
        <v>63</v>
      </c>
      <c r="Q50" s="16">
        <v>15.758900000000001</v>
      </c>
      <c r="R50" s="12" t="s">
        <v>57</v>
      </c>
      <c r="S50" s="33">
        <v>1</v>
      </c>
      <c r="T50" s="18">
        <v>15.758900000000001</v>
      </c>
      <c r="U50" s="11" t="s">
        <v>66</v>
      </c>
      <c r="V50" s="25" t="s">
        <v>88</v>
      </c>
    </row>
    <row r="51" spans="1:22" s="1" customFormat="1">
      <c r="A51" s="20">
        <v>25</v>
      </c>
      <c r="B51" s="23">
        <v>43998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39" t="s">
        <v>42</v>
      </c>
      <c r="O51" s="29"/>
      <c r="P51" s="11" t="s">
        <v>63</v>
      </c>
      <c r="Q51" s="16">
        <v>15.501860000000001</v>
      </c>
      <c r="R51" s="12" t="s">
        <v>57</v>
      </c>
      <c r="S51" s="33">
        <v>1</v>
      </c>
      <c r="T51" s="18">
        <v>15.501860000000001</v>
      </c>
      <c r="U51" s="13" t="s">
        <v>64</v>
      </c>
      <c r="V51" s="25" t="s">
        <v>89</v>
      </c>
    </row>
    <row r="52" spans="1:22" s="1" customFormat="1">
      <c r="A52" s="20">
        <v>26</v>
      </c>
      <c r="B52" s="23">
        <v>43998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39" t="s">
        <v>42</v>
      </c>
      <c r="O52" s="6"/>
      <c r="P52" s="11" t="s">
        <v>63</v>
      </c>
      <c r="Q52" s="16">
        <v>50.392000000000003</v>
      </c>
      <c r="R52" s="12" t="s">
        <v>57</v>
      </c>
      <c r="S52" s="33">
        <v>1</v>
      </c>
      <c r="T52" s="18">
        <v>50.392000000000003</v>
      </c>
      <c r="U52" s="13" t="s">
        <v>40</v>
      </c>
      <c r="V52" s="25" t="s">
        <v>90</v>
      </c>
    </row>
    <row r="53" spans="1:22" s="1" customFormat="1">
      <c r="A53" s="20">
        <v>27</v>
      </c>
      <c r="B53" s="23">
        <v>44011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39" t="s">
        <v>42</v>
      </c>
      <c r="O53" s="36"/>
      <c r="P53" s="11" t="s">
        <v>63</v>
      </c>
      <c r="Q53" s="16">
        <v>4156.6385</v>
      </c>
      <c r="R53" s="12" t="s">
        <v>57</v>
      </c>
      <c r="S53" s="33">
        <v>1</v>
      </c>
      <c r="T53" s="18">
        <v>2656.6385</v>
      </c>
      <c r="U53" s="11" t="s">
        <v>66</v>
      </c>
      <c r="V53" s="25" t="s">
        <v>104</v>
      </c>
    </row>
    <row r="54" spans="1:22">
      <c r="A54" s="14" t="s">
        <v>53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40"/>
      <c r="O54" s="10"/>
      <c r="P54" s="10"/>
      <c r="Q54" s="10"/>
      <c r="R54" s="10"/>
      <c r="S54" s="10"/>
      <c r="T54" s="10"/>
      <c r="U54" s="10"/>
      <c r="V54" s="28"/>
    </row>
    <row r="55" spans="1:22" ht="25.5">
      <c r="A55" s="22">
        <v>28</v>
      </c>
      <c r="B55" s="24">
        <v>44004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38" t="s">
        <v>42</v>
      </c>
      <c r="O55" s="19"/>
      <c r="P55" s="8" t="s">
        <v>61</v>
      </c>
      <c r="Q55" s="16" t="s">
        <v>56</v>
      </c>
      <c r="R55" s="12" t="s">
        <v>56</v>
      </c>
      <c r="S55" s="16" t="s">
        <v>56</v>
      </c>
      <c r="T55" s="18">
        <f>20*0.85</f>
        <v>17</v>
      </c>
      <c r="U55" s="13" t="s">
        <v>62</v>
      </c>
      <c r="V55" s="25" t="s">
        <v>94</v>
      </c>
    </row>
  </sheetData>
  <mergeCells count="20"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2020-07-06T05:50:56Z</cp:lastPrinted>
  <dcterms:created xsi:type="dcterms:W3CDTF">2019-02-05T10:47:40Z</dcterms:created>
  <dcterms:modified xsi:type="dcterms:W3CDTF">2020-07-06T05:51:02Z</dcterms:modified>
</cp:coreProperties>
</file>