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30" windowWidth="24240" windowHeight="12855" tabRatio="671"/>
  </bookViews>
  <sheets>
    <sheet name="июнь 2023" sheetId="1" r:id="rId1"/>
  </sheets>
  <calcPr calcId="125725" iterate="1"/>
</workbook>
</file>

<file path=xl/calcChain.xml><?xml version="1.0" encoding="utf-8"?>
<calcChain xmlns="http://schemas.openxmlformats.org/spreadsheetml/2006/main">
  <c r="T29" i="1"/>
  <c r="T28"/>
  <c r="T25"/>
  <c r="T22"/>
  <c r="T21"/>
  <c r="T20"/>
  <c r="T24"/>
  <c r="T27" l="1"/>
  <c r="T23"/>
  <c r="T26"/>
  <c r="T45" l="1"/>
</calcChain>
</file>

<file path=xl/comments1.xml><?xml version="1.0" encoding="utf-8"?>
<comments xmlns="http://schemas.openxmlformats.org/spreadsheetml/2006/main">
  <authors>
    <author>БашкатоваОВ</author>
  </authors>
  <commentList>
    <comment ref="T11" authorId="0">
      <text>
        <r>
          <rPr>
            <b/>
            <sz val="9"/>
            <color indexed="81"/>
            <rFont val="Tahoma"/>
            <family val="2"/>
            <charset val="204"/>
          </rPr>
          <t>БашкатоваОВ:</t>
        </r>
        <r>
          <rPr>
            <sz val="9"/>
            <color indexed="81"/>
            <rFont val="Tahoma"/>
            <family val="2"/>
            <charset val="204"/>
          </rPr>
          <t xml:space="preserve">
доля на транспортировку по факту 2022 года-88%</t>
        </r>
      </text>
    </comment>
  </commentList>
</comments>
</file>

<file path=xl/sharedStrings.xml><?xml version="1.0" encoding="utf-8"?>
<sst xmlns="http://schemas.openxmlformats.org/spreadsheetml/2006/main" count="102" uniqueCount="84">
  <si>
    <t>Приложение N 10</t>
  </si>
  <si>
    <t>к приказу ФАС России</t>
  </si>
  <si>
    <t>от 18.01.2019 N 38/19</t>
  </si>
  <si>
    <t xml:space="preserve">                                Информация</t>
  </si>
  <si>
    <t xml:space="preserve">           о способах приобретения, стоимости и объемах товаров,</t>
  </si>
  <si>
    <t xml:space="preserve">          необходимых для оказания услуг по транспортировке газа</t>
  </si>
  <si>
    <t>N</t>
  </si>
  <si>
    <t>Дата закупки</t>
  </si>
  <si>
    <t>Способ осуществления закупки</t>
  </si>
  <si>
    <t>Предмет закупки</t>
  </si>
  <si>
    <t>Цена за единицу товара, работ, услуг (тыс. руб.)</t>
  </si>
  <si>
    <t>Единица измерения</t>
  </si>
  <si>
    <t>Количество (объем товаров, работ, услуг)</t>
  </si>
  <si>
    <t>Сумма закупки (товаров, работ, услуг) (тыс. руб.)</t>
  </si>
  <si>
    <t>Поставщик (подрядная организация)</t>
  </si>
  <si>
    <t>Реквизиты документа</t>
  </si>
  <si>
    <t>Конкурентные закупки</t>
  </si>
  <si>
    <t>Неконкурентная закупка</t>
  </si>
  <si>
    <t>Торги</t>
  </si>
  <si>
    <t>Иной способ, установленный положением о закупке</t>
  </si>
  <si>
    <t>конкурс</t>
  </si>
  <si>
    <t>аукцион</t>
  </si>
  <si>
    <t>запрос котировок</t>
  </si>
  <si>
    <t>запрос предложений</t>
  </si>
  <si>
    <t>единственный поставщик (исполнитель, подрядчик)</t>
  </si>
  <si>
    <t>иное</t>
  </si>
  <si>
    <t>открытый конкурс</t>
  </si>
  <si>
    <t>конкурс в электронной форме</t>
  </si>
  <si>
    <t>закрытый конкурс</t>
  </si>
  <si>
    <t>открытый аукцион</t>
  </si>
  <si>
    <t>аукцион в электронной форме</t>
  </si>
  <si>
    <t>закрытый аукцион</t>
  </si>
  <si>
    <t>запрос котировок в электронной форме</t>
  </si>
  <si>
    <t>закрытый запрос котировок</t>
  </si>
  <si>
    <t>запрос предложений в электронной форме</t>
  </si>
  <si>
    <t>закрытый запрос предложений</t>
  </si>
  <si>
    <t xml:space="preserve">                                  </t>
  </si>
  <si>
    <t>+</t>
  </si>
  <si>
    <t>приобретение электроэнергии</t>
  </si>
  <si>
    <t>вспомогательные материалы</t>
  </si>
  <si>
    <t>капитальный ремонт</t>
  </si>
  <si>
    <t>лизинг</t>
  </si>
  <si>
    <t>диагностика и экспертиза промышленной безопасности</t>
  </si>
  <si>
    <t>техническое обслуживание и текущий ремонт</t>
  </si>
  <si>
    <t>услуги производственного назначения</t>
  </si>
  <si>
    <t>страхование</t>
  </si>
  <si>
    <t>приобретение оборудования</t>
  </si>
  <si>
    <t>НИОКР</t>
  </si>
  <si>
    <t>приобретение горюче-смазочных материалов</t>
  </si>
  <si>
    <t>мес</t>
  </si>
  <si>
    <t>Аренда газопроводов</t>
  </si>
  <si>
    <t>объявление в газете</t>
  </si>
  <si>
    <t>Омская правда Редакция газеты БУОО</t>
  </si>
  <si>
    <t>см2</t>
  </si>
  <si>
    <t>ТО газопроводов</t>
  </si>
  <si>
    <t>аренда помещений</t>
  </si>
  <si>
    <t>м2/мес</t>
  </si>
  <si>
    <t>ООО ХК "Акция"</t>
  </si>
  <si>
    <t>ООО "Газификация"</t>
  </si>
  <si>
    <t>услуги по сопровождению ЭПС</t>
  </si>
  <si>
    <t>ООО АПИ Гарант-Омск</t>
  </si>
  <si>
    <t>публикация сообщения</t>
  </si>
  <si>
    <t>АО "Интерфакс"</t>
  </si>
  <si>
    <t>ООО "ПЛАЗМА"</t>
  </si>
  <si>
    <r>
      <t xml:space="preserve">           по трубопроводам </t>
    </r>
    <r>
      <rPr>
        <b/>
        <sz val="12"/>
        <color theme="1"/>
        <rFont val="Times New Roman"/>
        <family val="1"/>
        <charset val="204"/>
      </rPr>
      <t>ООО "Омскгазсеть" за июнь 2023 г.</t>
    </r>
  </si>
  <si>
    <t>франкирование</t>
  </si>
  <si>
    <t>УФПС Омской области</t>
  </si>
  <si>
    <t>ПП 205 от 08.06.2023</t>
  </si>
  <si>
    <t>ремонт принтера, заправка картриджа</t>
  </si>
  <si>
    <t>ООО "Ирина-сервис"</t>
  </si>
  <si>
    <t>ПП 206 от 08.06.2023</t>
  </si>
  <si>
    <t>АО "РСИЦ"</t>
  </si>
  <si>
    <t>ПП 209 от 09.06.2023</t>
  </si>
  <si>
    <t>услуги связи</t>
  </si>
  <si>
    <t>ПП 208 от 09.06.2023</t>
  </si>
  <si>
    <t>ПП 224 от 14.06.2023</t>
  </si>
  <si>
    <t>ПП 223 от 14.06.2023</t>
  </si>
  <si>
    <t>ПП 220 от 14.06.2023</t>
  </si>
  <si>
    <t>ПП 231 от 20.06.2023</t>
  </si>
  <si>
    <t>ПП 230 от 20.06.2023</t>
  </si>
  <si>
    <t>ремонт принтера</t>
  </si>
  <si>
    <t>ПП 232 от 22.06.2023</t>
  </si>
  <si>
    <t>ПП 233 от 23.06.2023</t>
  </si>
  <si>
    <t>ПП 245 от 29.06.2023</t>
  </si>
</sst>
</file>

<file path=xl/styles.xml><?xml version="1.0" encoding="utf-8"?>
<styleSheet xmlns="http://schemas.openxmlformats.org/spreadsheetml/2006/main">
  <numFmts count="3">
    <numFmt numFmtId="43" formatCode="_-* #,##0.00\ _₽_-;\-* #,##0.00\ _₽_-;_-* &quot;-&quot;??\ _₽_-;_-@_-"/>
    <numFmt numFmtId="164" formatCode="dd/mm/yy;@"/>
    <numFmt numFmtId="165" formatCode="_-* #,##0\ _₽_-;\-* #,##0\ _₽_-;_-* &quot;-&quot;??\ _₽_-;_-@_-"/>
  </numFmts>
  <fonts count="8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45">
    <xf numFmtId="0" fontId="0" fillId="0" borderId="0" xfId="0"/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 applyAlignment="1">
      <alignment horizontal="justify"/>
    </xf>
    <xf numFmtId="0" fontId="1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NumberFormat="1" applyFont="1" applyBorder="1" applyAlignment="1">
      <alignment vertical="center" wrapText="1"/>
    </xf>
    <xf numFmtId="164" fontId="5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0" borderId="1" xfId="0" applyNumberFormat="1" applyFont="1" applyBorder="1" applyAlignment="1">
      <alignment vertical="center"/>
    </xf>
    <xf numFmtId="0" fontId="5" fillId="0" borderId="1" xfId="0" applyNumberFormat="1" applyFont="1" applyFill="1" applyBorder="1" applyAlignment="1">
      <alignment vertical="center"/>
    </xf>
    <xf numFmtId="0" fontId="3" fillId="0" borderId="1" xfId="0" applyFont="1" applyFill="1" applyBorder="1"/>
    <xf numFmtId="43" fontId="3" fillId="0" borderId="1" xfId="1" applyFont="1" applyFill="1" applyBorder="1"/>
    <xf numFmtId="43" fontId="5" fillId="0" borderId="1" xfId="1" applyFont="1" applyFill="1" applyBorder="1" applyAlignment="1">
      <alignment horizontal="center" vertical="center"/>
    </xf>
    <xf numFmtId="43" fontId="3" fillId="0" borderId="1" xfId="1" applyFont="1" applyBorder="1" applyAlignment="1">
      <alignment horizontal="center" vertical="top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/>
    </xf>
    <xf numFmtId="43" fontId="3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0" borderId="1" xfId="0" applyFont="1" applyBorder="1" applyAlignment="1">
      <alignment horizontal="center" vertical="top" wrapText="1"/>
    </xf>
    <xf numFmtId="165" fontId="3" fillId="0" borderId="1" xfId="1" applyNumberFormat="1" applyFont="1" applyFill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43" fontId="3" fillId="0" borderId="1" xfId="1" applyFont="1" applyBorder="1" applyAlignment="1">
      <alignment vertical="top" wrapText="1"/>
    </xf>
    <xf numFmtId="43" fontId="3" fillId="0" borderId="1" xfId="1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vertical="center" wrapText="1"/>
    </xf>
    <xf numFmtId="14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43" fontId="5" fillId="0" borderId="1" xfId="1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14" fontId="3" fillId="0" borderId="1" xfId="0" applyNumberFormat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V47"/>
  <sheetViews>
    <sheetView tabSelected="1" topLeftCell="A22" zoomScaleNormal="100" workbookViewId="0">
      <selection activeCell="B20" sqref="B20"/>
    </sheetView>
  </sheetViews>
  <sheetFormatPr defaultRowHeight="15"/>
  <cols>
    <col min="1" max="1" width="9.28515625" bestFit="1" customWidth="1"/>
    <col min="2" max="2" width="10.140625" bestFit="1" customWidth="1"/>
    <col min="3" max="3" width="10.7109375" customWidth="1"/>
    <col min="4" max="4" width="8.85546875" customWidth="1"/>
    <col min="5" max="5" width="11.28515625" customWidth="1"/>
    <col min="6" max="6" width="11" customWidth="1"/>
    <col min="7" max="7" width="9.28515625" customWidth="1"/>
    <col min="8" max="9" width="10.85546875" customWidth="1"/>
    <col min="10" max="10" width="10.28515625" customWidth="1"/>
    <col min="11" max="11" width="9.28515625" bestFit="1" customWidth="1"/>
    <col min="12" max="12" width="10.7109375" customWidth="1"/>
    <col min="13" max="13" width="9.28515625" bestFit="1" customWidth="1"/>
    <col min="14" max="14" width="12.28515625" customWidth="1"/>
    <col min="15" max="15" width="9.28515625" bestFit="1" customWidth="1"/>
    <col min="16" max="16" width="22" customWidth="1"/>
    <col min="17" max="17" width="9.28515625" bestFit="1" customWidth="1"/>
    <col min="18" max="18" width="11.7109375" customWidth="1"/>
    <col min="19" max="20" width="12.28515625" customWidth="1"/>
    <col min="21" max="21" width="25.28515625" customWidth="1"/>
    <col min="22" max="22" width="17.42578125" customWidth="1"/>
  </cols>
  <sheetData>
    <row r="1" spans="1:22" ht="15.7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 t="s">
        <v>0</v>
      </c>
    </row>
    <row r="2" spans="1:22" ht="15.7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2" t="s">
        <v>1</v>
      </c>
    </row>
    <row r="3" spans="1:22" ht="15.7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2" t="s">
        <v>2</v>
      </c>
    </row>
    <row r="4" spans="1:22" ht="15.75">
      <c r="A4" s="2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</row>
    <row r="5" spans="1:22" ht="15.75">
      <c r="A5" s="1"/>
      <c r="B5" s="1"/>
      <c r="C5" s="1"/>
      <c r="D5" s="1"/>
      <c r="E5" s="1"/>
      <c r="F5" s="1"/>
      <c r="G5" s="1"/>
      <c r="H5" s="4" t="s">
        <v>3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22" ht="15.75">
      <c r="A6" s="1"/>
      <c r="B6" s="1"/>
      <c r="C6" s="1"/>
      <c r="D6" s="1"/>
      <c r="E6" s="1"/>
      <c r="F6" s="1"/>
      <c r="G6" s="1"/>
      <c r="H6" s="4" t="s">
        <v>4</v>
      </c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</row>
    <row r="7" spans="1:22" ht="15.75">
      <c r="A7" s="1"/>
      <c r="B7" s="1"/>
      <c r="C7" s="1"/>
      <c r="D7" s="1"/>
      <c r="E7" s="1"/>
      <c r="F7" s="1"/>
      <c r="G7" s="1"/>
      <c r="H7" s="4" t="s">
        <v>5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</row>
    <row r="8" spans="1:22" ht="15.75">
      <c r="A8" s="1"/>
      <c r="B8" s="1"/>
      <c r="C8" s="1"/>
      <c r="D8" s="1"/>
      <c r="E8" s="1"/>
      <c r="F8" s="1"/>
      <c r="G8" s="1"/>
      <c r="H8" s="4" t="s">
        <v>64</v>
      </c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</row>
    <row r="9" spans="1:22" ht="15.75">
      <c r="A9" s="1"/>
      <c r="B9" s="1"/>
      <c r="C9" s="1"/>
      <c r="D9" s="1"/>
      <c r="E9" s="1"/>
      <c r="F9" s="1"/>
      <c r="G9" s="1"/>
      <c r="H9" s="4" t="s">
        <v>36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</row>
    <row r="10" spans="1:22" ht="15.75">
      <c r="A10" s="3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</row>
    <row r="11" spans="1:22">
      <c r="A11" s="44" t="s">
        <v>6</v>
      </c>
      <c r="B11" s="44" t="s">
        <v>7</v>
      </c>
      <c r="C11" s="44" t="s">
        <v>8</v>
      </c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 t="s">
        <v>9</v>
      </c>
      <c r="Q11" s="44" t="s">
        <v>10</v>
      </c>
      <c r="R11" s="44" t="s">
        <v>11</v>
      </c>
      <c r="S11" s="44" t="s">
        <v>12</v>
      </c>
      <c r="T11" s="44" t="s">
        <v>13</v>
      </c>
      <c r="U11" s="44" t="s">
        <v>14</v>
      </c>
      <c r="V11" s="44" t="s">
        <v>15</v>
      </c>
    </row>
    <row r="12" spans="1:22">
      <c r="A12" s="44"/>
      <c r="B12" s="44"/>
      <c r="C12" s="44" t="s">
        <v>16</v>
      </c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 t="s">
        <v>17</v>
      </c>
      <c r="O12" s="44"/>
      <c r="P12" s="44"/>
      <c r="Q12" s="44"/>
      <c r="R12" s="44"/>
      <c r="S12" s="44"/>
      <c r="T12" s="44"/>
      <c r="U12" s="44"/>
      <c r="V12" s="44"/>
    </row>
    <row r="13" spans="1:22">
      <c r="A13" s="44"/>
      <c r="B13" s="44"/>
      <c r="C13" s="44" t="s">
        <v>18</v>
      </c>
      <c r="D13" s="44"/>
      <c r="E13" s="44"/>
      <c r="F13" s="44"/>
      <c r="G13" s="44"/>
      <c r="H13" s="44"/>
      <c r="I13" s="44"/>
      <c r="J13" s="44"/>
      <c r="K13" s="44"/>
      <c r="L13" s="44"/>
      <c r="M13" s="44" t="s">
        <v>19</v>
      </c>
      <c r="N13" s="44"/>
      <c r="O13" s="44"/>
      <c r="P13" s="44"/>
      <c r="Q13" s="44"/>
      <c r="R13" s="44"/>
      <c r="S13" s="44"/>
      <c r="T13" s="44"/>
      <c r="U13" s="44"/>
      <c r="V13" s="44"/>
    </row>
    <row r="14" spans="1:22">
      <c r="A14" s="44"/>
      <c r="B14" s="44"/>
      <c r="C14" s="44" t="s">
        <v>20</v>
      </c>
      <c r="D14" s="44"/>
      <c r="E14" s="44"/>
      <c r="F14" s="44" t="s">
        <v>21</v>
      </c>
      <c r="G14" s="44"/>
      <c r="H14" s="44"/>
      <c r="I14" s="44" t="s">
        <v>22</v>
      </c>
      <c r="J14" s="44"/>
      <c r="K14" s="44" t="s">
        <v>23</v>
      </c>
      <c r="L14" s="44"/>
      <c r="M14" s="44"/>
      <c r="N14" s="44" t="s">
        <v>24</v>
      </c>
      <c r="O14" s="44" t="s">
        <v>25</v>
      </c>
      <c r="P14" s="44"/>
      <c r="Q14" s="44"/>
      <c r="R14" s="44"/>
      <c r="S14" s="44"/>
      <c r="T14" s="44"/>
      <c r="U14" s="44"/>
      <c r="V14" s="44"/>
    </row>
    <row r="15" spans="1:22" ht="63.75">
      <c r="A15" s="44"/>
      <c r="B15" s="44"/>
      <c r="C15" s="5" t="s">
        <v>26</v>
      </c>
      <c r="D15" s="5" t="s">
        <v>27</v>
      </c>
      <c r="E15" s="5" t="s">
        <v>28</v>
      </c>
      <c r="F15" s="5" t="s">
        <v>29</v>
      </c>
      <c r="G15" s="5" t="s">
        <v>30</v>
      </c>
      <c r="H15" s="5" t="s">
        <v>31</v>
      </c>
      <c r="I15" s="5" t="s">
        <v>32</v>
      </c>
      <c r="J15" s="5" t="s">
        <v>33</v>
      </c>
      <c r="K15" s="5" t="s">
        <v>34</v>
      </c>
      <c r="L15" s="5" t="s">
        <v>35</v>
      </c>
      <c r="M15" s="44"/>
      <c r="N15" s="44"/>
      <c r="O15" s="44"/>
      <c r="P15" s="44"/>
      <c r="Q15" s="44"/>
      <c r="R15" s="44"/>
      <c r="S15" s="44"/>
      <c r="T15" s="44"/>
      <c r="U15" s="44"/>
      <c r="V15" s="44"/>
    </row>
    <row r="16" spans="1:22">
      <c r="A16" s="5">
        <v>1</v>
      </c>
      <c r="B16" s="5">
        <v>2</v>
      </c>
      <c r="C16" s="5">
        <v>3</v>
      </c>
      <c r="D16" s="5">
        <v>4</v>
      </c>
      <c r="E16" s="5">
        <v>5</v>
      </c>
      <c r="F16" s="5">
        <v>6</v>
      </c>
      <c r="G16" s="5">
        <v>7</v>
      </c>
      <c r="H16" s="5">
        <v>8</v>
      </c>
      <c r="I16" s="5">
        <v>9</v>
      </c>
      <c r="J16" s="5">
        <v>10</v>
      </c>
      <c r="K16" s="5">
        <v>11</v>
      </c>
      <c r="L16" s="5">
        <v>12</v>
      </c>
      <c r="M16" s="5">
        <v>13</v>
      </c>
      <c r="N16" s="5">
        <v>14</v>
      </c>
      <c r="O16" s="5">
        <v>15</v>
      </c>
      <c r="P16" s="5">
        <v>16</v>
      </c>
      <c r="Q16" s="5">
        <v>17</v>
      </c>
      <c r="R16" s="5">
        <v>18</v>
      </c>
      <c r="S16" s="5">
        <v>19</v>
      </c>
      <c r="T16" s="5">
        <v>20</v>
      </c>
      <c r="U16" s="5">
        <v>21</v>
      </c>
      <c r="V16" s="5">
        <v>22</v>
      </c>
    </row>
    <row r="17" spans="1:22" s="1" customFormat="1">
      <c r="A17" s="12" t="s">
        <v>38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</row>
    <row r="18" spans="1:22" s="1" customFormat="1">
      <c r="A18" s="17">
        <v>1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0</v>
      </c>
      <c r="N18" s="24">
        <v>0</v>
      </c>
      <c r="O18" s="15">
        <v>0</v>
      </c>
      <c r="P18" s="15">
        <v>0</v>
      </c>
      <c r="Q18" s="15">
        <v>0</v>
      </c>
      <c r="R18" s="15">
        <v>0</v>
      </c>
      <c r="S18" s="15">
        <v>0</v>
      </c>
      <c r="T18" s="15">
        <v>0</v>
      </c>
      <c r="U18" s="15">
        <v>0</v>
      </c>
      <c r="V18" s="15">
        <v>0</v>
      </c>
    </row>
    <row r="19" spans="1:22" s="1" customFormat="1">
      <c r="A19" s="12" t="s">
        <v>39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25"/>
      <c r="O19" s="6"/>
      <c r="P19" s="6"/>
      <c r="Q19" s="6"/>
      <c r="R19" s="6"/>
      <c r="S19" s="6"/>
      <c r="T19" s="6"/>
      <c r="U19" s="6"/>
      <c r="V19" s="6"/>
    </row>
    <row r="20" spans="1:22" s="1" customFormat="1">
      <c r="A20" s="17">
        <v>2</v>
      </c>
      <c r="B20" s="37">
        <v>45085</v>
      </c>
      <c r="C20" s="42"/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25" t="s">
        <v>37</v>
      </c>
      <c r="O20" s="42"/>
      <c r="P20" s="27" t="s">
        <v>65</v>
      </c>
      <c r="Q20" s="38">
        <v>0</v>
      </c>
      <c r="R20" s="38">
        <v>0</v>
      </c>
      <c r="S20" s="38">
        <v>0</v>
      </c>
      <c r="T20" s="14">
        <f>9.01284*88%</f>
        <v>7.9312992000000007</v>
      </c>
      <c r="U20" s="11" t="s">
        <v>66</v>
      </c>
      <c r="V20" s="43" t="s">
        <v>67</v>
      </c>
    </row>
    <row r="21" spans="1:22" s="1" customFormat="1" ht="25.5">
      <c r="A21" s="17">
        <v>3</v>
      </c>
      <c r="B21" s="37">
        <v>45085</v>
      </c>
      <c r="C21" s="42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25" t="s">
        <v>37</v>
      </c>
      <c r="O21" s="42"/>
      <c r="P21" s="27" t="s">
        <v>68</v>
      </c>
      <c r="Q21" s="20">
        <v>0</v>
      </c>
      <c r="R21" s="20">
        <v>0</v>
      </c>
      <c r="S21" s="20">
        <v>0</v>
      </c>
      <c r="T21" s="14">
        <f>4.5*88%</f>
        <v>3.96</v>
      </c>
      <c r="U21" s="7" t="s">
        <v>69</v>
      </c>
      <c r="V21" s="17" t="s">
        <v>70</v>
      </c>
    </row>
    <row r="22" spans="1:22" s="1" customFormat="1">
      <c r="A22" s="17">
        <v>4</v>
      </c>
      <c r="B22" s="37">
        <v>45086</v>
      </c>
      <c r="C22" s="42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25" t="s">
        <v>37</v>
      </c>
      <c r="O22" s="42"/>
      <c r="P22" s="27" t="s">
        <v>73</v>
      </c>
      <c r="Q22" s="20">
        <v>0</v>
      </c>
      <c r="R22" s="20">
        <v>0</v>
      </c>
      <c r="S22" s="20">
        <v>0</v>
      </c>
      <c r="T22" s="14">
        <f>0.392*88%</f>
        <v>0.34495999999999999</v>
      </c>
      <c r="U22" s="7" t="s">
        <v>71</v>
      </c>
      <c r="V22" s="43" t="s">
        <v>74</v>
      </c>
    </row>
    <row r="23" spans="1:22" s="1" customFormat="1" ht="25.5">
      <c r="A23" s="17">
        <v>5</v>
      </c>
      <c r="B23" s="37">
        <v>45086</v>
      </c>
      <c r="C23" s="42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18" t="s">
        <v>37</v>
      </c>
      <c r="O23" s="33"/>
      <c r="P23" s="10" t="s">
        <v>51</v>
      </c>
      <c r="Q23" s="20">
        <v>3.3000000000000002E-2</v>
      </c>
      <c r="R23" s="18" t="s">
        <v>53</v>
      </c>
      <c r="S23" s="23">
        <v>20</v>
      </c>
      <c r="T23" s="14">
        <f>0.672*88%</f>
        <v>0.59136</v>
      </c>
      <c r="U23" s="7" t="s">
        <v>52</v>
      </c>
      <c r="V23" s="17" t="s">
        <v>72</v>
      </c>
    </row>
    <row r="24" spans="1:22" s="1" customFormat="1">
      <c r="A24" s="17">
        <v>6</v>
      </c>
      <c r="B24" s="41">
        <v>45091</v>
      </c>
      <c r="C24" s="42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25" t="s">
        <v>37</v>
      </c>
      <c r="O24" s="39"/>
      <c r="P24" s="27" t="s">
        <v>61</v>
      </c>
      <c r="Q24" s="38">
        <v>0</v>
      </c>
      <c r="R24" s="38">
        <v>0</v>
      </c>
      <c r="S24" s="38">
        <v>0</v>
      </c>
      <c r="T24" s="14">
        <f>0.90251*88%</f>
        <v>0.79420880000000005</v>
      </c>
      <c r="U24" s="11" t="s">
        <v>62</v>
      </c>
      <c r="V24" s="17" t="s">
        <v>75</v>
      </c>
    </row>
    <row r="25" spans="1:22" s="1" customFormat="1">
      <c r="A25" s="17">
        <v>7</v>
      </c>
      <c r="B25" s="41">
        <v>45091</v>
      </c>
      <c r="C25" s="42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25" t="s">
        <v>37</v>
      </c>
      <c r="O25" s="43"/>
      <c r="P25" s="27" t="s">
        <v>61</v>
      </c>
      <c r="Q25" s="38">
        <v>0</v>
      </c>
      <c r="R25" s="38">
        <v>0</v>
      </c>
      <c r="S25" s="38">
        <v>0</v>
      </c>
      <c r="T25" s="14">
        <f>0.90251*88%</f>
        <v>0.79420880000000005</v>
      </c>
      <c r="U25" s="11" t="s">
        <v>62</v>
      </c>
      <c r="V25" s="17" t="s">
        <v>76</v>
      </c>
    </row>
    <row r="26" spans="1:22" s="1" customFormat="1">
      <c r="A26" s="17">
        <v>8</v>
      </c>
      <c r="B26" s="41">
        <v>45091</v>
      </c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25" t="s">
        <v>37</v>
      </c>
      <c r="O26" s="35"/>
      <c r="P26" s="27" t="s">
        <v>55</v>
      </c>
      <c r="Q26" s="20">
        <v>0.8</v>
      </c>
      <c r="R26" s="18" t="s">
        <v>56</v>
      </c>
      <c r="S26" s="20">
        <v>91.4</v>
      </c>
      <c r="T26" s="14">
        <f>103.12*88%</f>
        <v>90.74560000000001</v>
      </c>
      <c r="U26" s="11" t="s">
        <v>57</v>
      </c>
      <c r="V26" s="17" t="s">
        <v>77</v>
      </c>
    </row>
    <row r="27" spans="1:22" s="1" customFormat="1" ht="25.5">
      <c r="A27" s="17">
        <v>9</v>
      </c>
      <c r="B27" s="37">
        <v>45097</v>
      </c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18" t="s">
        <v>37</v>
      </c>
      <c r="O27" s="36"/>
      <c r="P27" s="27" t="s">
        <v>59</v>
      </c>
      <c r="Q27" s="20">
        <v>15.5</v>
      </c>
      <c r="R27" s="18" t="s">
        <v>49</v>
      </c>
      <c r="S27" s="23">
        <v>1</v>
      </c>
      <c r="T27" s="14">
        <f>Q27*S27*88%</f>
        <v>13.64</v>
      </c>
      <c r="U27" s="11" t="s">
        <v>60</v>
      </c>
      <c r="V27" s="17" t="s">
        <v>78</v>
      </c>
    </row>
    <row r="28" spans="1:22" s="1" customFormat="1">
      <c r="A28" s="17">
        <v>10</v>
      </c>
      <c r="B28" s="41">
        <v>45099</v>
      </c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25" t="s">
        <v>37</v>
      </c>
      <c r="O28" s="43"/>
      <c r="P28" s="27" t="s">
        <v>80</v>
      </c>
      <c r="Q28" s="20">
        <v>0</v>
      </c>
      <c r="R28" s="20">
        <v>0</v>
      </c>
      <c r="S28" s="20">
        <v>0</v>
      </c>
      <c r="T28" s="14">
        <f>3*88%</f>
        <v>2.64</v>
      </c>
      <c r="U28" s="7" t="s">
        <v>69</v>
      </c>
      <c r="V28" s="17" t="s">
        <v>81</v>
      </c>
    </row>
    <row r="29" spans="1:22" s="1" customFormat="1">
      <c r="A29" s="17">
        <v>11</v>
      </c>
      <c r="B29" s="41">
        <v>45100</v>
      </c>
      <c r="C29" s="43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25" t="s">
        <v>37</v>
      </c>
      <c r="O29" s="43"/>
      <c r="P29" s="27" t="s">
        <v>61</v>
      </c>
      <c r="Q29" s="38">
        <v>0</v>
      </c>
      <c r="R29" s="38">
        <v>0</v>
      </c>
      <c r="S29" s="38">
        <v>0</v>
      </c>
      <c r="T29" s="14">
        <f>0.90251*88%</f>
        <v>0.79420880000000005</v>
      </c>
      <c r="U29" s="11" t="s">
        <v>62</v>
      </c>
      <c r="V29" s="17" t="s">
        <v>82</v>
      </c>
    </row>
    <row r="30" spans="1:22" s="1" customFormat="1" ht="14.25" customHeight="1">
      <c r="A30" s="12" t="s">
        <v>40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25"/>
      <c r="O30" s="22"/>
      <c r="P30" s="9"/>
      <c r="Q30" s="9"/>
      <c r="R30" s="9"/>
      <c r="S30" s="9"/>
      <c r="T30" s="9"/>
      <c r="U30" s="9"/>
      <c r="V30" s="18"/>
    </row>
    <row r="31" spans="1:22" s="1" customFormat="1" ht="14.25" customHeight="1">
      <c r="A31" s="16">
        <v>12</v>
      </c>
      <c r="B31" s="28">
        <v>0</v>
      </c>
      <c r="C31" s="28">
        <v>0</v>
      </c>
      <c r="D31" s="28">
        <v>0</v>
      </c>
      <c r="E31" s="28">
        <v>0</v>
      </c>
      <c r="F31" s="28">
        <v>0</v>
      </c>
      <c r="G31" s="28">
        <v>0</v>
      </c>
      <c r="H31" s="28">
        <v>0</v>
      </c>
      <c r="I31" s="28">
        <v>0</v>
      </c>
      <c r="J31" s="28">
        <v>0</v>
      </c>
      <c r="K31" s="28">
        <v>0</v>
      </c>
      <c r="L31" s="28">
        <v>0</v>
      </c>
      <c r="M31" s="28">
        <v>0</v>
      </c>
      <c r="N31" s="29">
        <v>0</v>
      </c>
      <c r="O31" s="28">
        <v>0</v>
      </c>
      <c r="P31" s="15">
        <v>0</v>
      </c>
      <c r="Q31" s="15">
        <v>0</v>
      </c>
      <c r="R31" s="15">
        <v>0</v>
      </c>
      <c r="S31" s="15">
        <v>0</v>
      </c>
      <c r="T31" s="15">
        <v>0</v>
      </c>
      <c r="U31" s="15">
        <v>0</v>
      </c>
      <c r="V31" s="20">
        <v>0</v>
      </c>
    </row>
    <row r="32" spans="1:22" s="1" customFormat="1" ht="14.25" customHeight="1">
      <c r="A32" s="12" t="s">
        <v>46</v>
      </c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1"/>
      <c r="O32" s="30"/>
      <c r="P32" s="6"/>
      <c r="Q32" s="6"/>
      <c r="R32" s="6"/>
      <c r="S32" s="6"/>
      <c r="T32" s="6"/>
      <c r="U32" s="6"/>
      <c r="V32" s="18"/>
    </row>
    <row r="33" spans="1:22" s="1" customFormat="1" ht="14.25" customHeight="1">
      <c r="A33" s="16">
        <v>13</v>
      </c>
      <c r="B33" s="28">
        <v>0</v>
      </c>
      <c r="C33" s="28">
        <v>0</v>
      </c>
      <c r="D33" s="28">
        <v>0</v>
      </c>
      <c r="E33" s="28">
        <v>0</v>
      </c>
      <c r="F33" s="28">
        <v>0</v>
      </c>
      <c r="G33" s="28">
        <v>0</v>
      </c>
      <c r="H33" s="28">
        <v>0</v>
      </c>
      <c r="I33" s="28">
        <v>0</v>
      </c>
      <c r="J33" s="28">
        <v>0</v>
      </c>
      <c r="K33" s="28">
        <v>0</v>
      </c>
      <c r="L33" s="28">
        <v>0</v>
      </c>
      <c r="M33" s="28">
        <v>0</v>
      </c>
      <c r="N33" s="29">
        <v>0</v>
      </c>
      <c r="O33" s="28">
        <v>0</v>
      </c>
      <c r="P33" s="15">
        <v>0</v>
      </c>
      <c r="Q33" s="15">
        <v>0</v>
      </c>
      <c r="R33" s="15">
        <v>0</v>
      </c>
      <c r="S33" s="15">
        <v>0</v>
      </c>
      <c r="T33" s="15">
        <v>0</v>
      </c>
      <c r="U33" s="15">
        <v>0</v>
      </c>
      <c r="V33" s="20">
        <v>0</v>
      </c>
    </row>
    <row r="34" spans="1:22" s="1" customFormat="1" ht="14.25" customHeight="1">
      <c r="A34" s="12" t="s">
        <v>45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  <c r="O34" s="30"/>
      <c r="P34" s="6"/>
      <c r="Q34" s="6"/>
      <c r="R34" s="6"/>
      <c r="S34" s="6"/>
      <c r="T34" s="6"/>
      <c r="U34" s="6"/>
      <c r="V34" s="18"/>
    </row>
    <row r="35" spans="1:22" s="1" customFormat="1" ht="14.25" customHeight="1">
      <c r="A35" s="16">
        <v>14</v>
      </c>
      <c r="B35" s="28">
        <v>0</v>
      </c>
      <c r="C35" s="28">
        <v>0</v>
      </c>
      <c r="D35" s="28">
        <v>0</v>
      </c>
      <c r="E35" s="28">
        <v>0</v>
      </c>
      <c r="F35" s="28">
        <v>0</v>
      </c>
      <c r="G35" s="28">
        <v>0</v>
      </c>
      <c r="H35" s="28">
        <v>0</v>
      </c>
      <c r="I35" s="28">
        <v>0</v>
      </c>
      <c r="J35" s="28">
        <v>0</v>
      </c>
      <c r="K35" s="28">
        <v>0</v>
      </c>
      <c r="L35" s="28">
        <v>0</v>
      </c>
      <c r="M35" s="28">
        <v>0</v>
      </c>
      <c r="N35" s="29">
        <v>0</v>
      </c>
      <c r="O35" s="28">
        <v>0</v>
      </c>
      <c r="P35" s="15">
        <v>0</v>
      </c>
      <c r="Q35" s="15">
        <v>0</v>
      </c>
      <c r="R35" s="15">
        <v>0</v>
      </c>
      <c r="S35" s="15">
        <v>0</v>
      </c>
      <c r="T35" s="15">
        <v>0</v>
      </c>
      <c r="U35" s="15">
        <v>0</v>
      </c>
      <c r="V35" s="20">
        <v>0</v>
      </c>
    </row>
    <row r="36" spans="1:22" s="1" customFormat="1">
      <c r="A36" s="12" t="s">
        <v>41</v>
      </c>
      <c r="B36" s="30"/>
      <c r="C36" s="30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1"/>
      <c r="O36" s="30"/>
      <c r="P36" s="6"/>
      <c r="Q36" s="6"/>
      <c r="R36" s="6"/>
      <c r="S36" s="6"/>
      <c r="T36" s="6"/>
      <c r="U36" s="6"/>
      <c r="V36" s="18"/>
    </row>
    <row r="37" spans="1:22" s="1" customFormat="1">
      <c r="A37" s="16">
        <v>15</v>
      </c>
      <c r="B37" s="28">
        <v>0</v>
      </c>
      <c r="C37" s="28">
        <v>0</v>
      </c>
      <c r="D37" s="28">
        <v>0</v>
      </c>
      <c r="E37" s="28">
        <v>0</v>
      </c>
      <c r="F37" s="28">
        <v>0</v>
      </c>
      <c r="G37" s="28">
        <v>0</v>
      </c>
      <c r="H37" s="28">
        <v>0</v>
      </c>
      <c r="I37" s="28">
        <v>0</v>
      </c>
      <c r="J37" s="28">
        <v>0</v>
      </c>
      <c r="K37" s="28">
        <v>0</v>
      </c>
      <c r="L37" s="28">
        <v>0</v>
      </c>
      <c r="M37" s="28">
        <v>0</v>
      </c>
      <c r="N37" s="29">
        <v>0</v>
      </c>
      <c r="O37" s="28">
        <v>0</v>
      </c>
      <c r="P37" s="15">
        <v>0</v>
      </c>
      <c r="Q37" s="15">
        <v>0</v>
      </c>
      <c r="R37" s="15">
        <v>0</v>
      </c>
      <c r="S37" s="15">
        <v>0</v>
      </c>
      <c r="T37" s="15">
        <v>0</v>
      </c>
      <c r="U37" s="15">
        <v>0</v>
      </c>
      <c r="V37" s="20">
        <v>0</v>
      </c>
    </row>
    <row r="38" spans="1:22" s="1" customFormat="1">
      <c r="A38" s="12" t="s">
        <v>42</v>
      </c>
      <c r="B38" s="30"/>
      <c r="C38" s="30"/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1"/>
      <c r="O38" s="30"/>
      <c r="P38" s="6"/>
      <c r="Q38" s="6"/>
      <c r="R38" s="6"/>
      <c r="S38" s="6"/>
      <c r="T38" s="6"/>
      <c r="U38" s="6"/>
      <c r="V38" s="18"/>
    </row>
    <row r="39" spans="1:22" s="1" customFormat="1">
      <c r="A39" s="16">
        <v>16</v>
      </c>
      <c r="B39" s="28">
        <v>0</v>
      </c>
      <c r="C39" s="28">
        <v>0</v>
      </c>
      <c r="D39" s="28">
        <v>0</v>
      </c>
      <c r="E39" s="28">
        <v>0</v>
      </c>
      <c r="F39" s="28">
        <v>0</v>
      </c>
      <c r="G39" s="28">
        <v>0</v>
      </c>
      <c r="H39" s="28">
        <v>0</v>
      </c>
      <c r="I39" s="28">
        <v>0</v>
      </c>
      <c r="J39" s="28">
        <v>0</v>
      </c>
      <c r="K39" s="28">
        <v>0</v>
      </c>
      <c r="L39" s="28">
        <v>0</v>
      </c>
      <c r="M39" s="28">
        <v>0</v>
      </c>
      <c r="N39" s="29">
        <v>0</v>
      </c>
      <c r="O39" s="28">
        <v>0</v>
      </c>
      <c r="P39" s="15">
        <v>0</v>
      </c>
      <c r="Q39" s="15">
        <v>0</v>
      </c>
      <c r="R39" s="15">
        <v>0</v>
      </c>
      <c r="S39" s="15">
        <v>0</v>
      </c>
      <c r="T39" s="15">
        <v>0</v>
      </c>
      <c r="U39" s="15">
        <v>0</v>
      </c>
      <c r="V39" s="20">
        <v>0</v>
      </c>
    </row>
    <row r="40" spans="1:22" s="1" customFormat="1">
      <c r="A40" s="12" t="s">
        <v>47</v>
      </c>
      <c r="B40" s="30"/>
      <c r="C40" s="30"/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1"/>
      <c r="O40" s="30"/>
      <c r="P40" s="6"/>
      <c r="Q40" s="6"/>
      <c r="R40" s="6"/>
      <c r="S40" s="6"/>
      <c r="T40" s="6"/>
      <c r="U40" s="6"/>
      <c r="V40" s="18"/>
    </row>
    <row r="41" spans="1:22" s="1" customFormat="1">
      <c r="A41" s="16">
        <v>17</v>
      </c>
      <c r="B41" s="28">
        <v>0</v>
      </c>
      <c r="C41" s="28">
        <v>0</v>
      </c>
      <c r="D41" s="28">
        <v>0</v>
      </c>
      <c r="E41" s="28">
        <v>0</v>
      </c>
      <c r="F41" s="28">
        <v>0</v>
      </c>
      <c r="G41" s="28">
        <v>0</v>
      </c>
      <c r="H41" s="28">
        <v>0</v>
      </c>
      <c r="I41" s="28">
        <v>0</v>
      </c>
      <c r="J41" s="28">
        <v>0</v>
      </c>
      <c r="K41" s="28">
        <v>0</v>
      </c>
      <c r="L41" s="28">
        <v>0</v>
      </c>
      <c r="M41" s="28">
        <v>0</v>
      </c>
      <c r="N41" s="29">
        <v>0</v>
      </c>
      <c r="O41" s="28">
        <v>0</v>
      </c>
      <c r="P41" s="15">
        <v>0</v>
      </c>
      <c r="Q41" s="15">
        <v>0</v>
      </c>
      <c r="R41" s="15">
        <v>0</v>
      </c>
      <c r="S41" s="15">
        <v>0</v>
      </c>
      <c r="T41" s="15">
        <v>0</v>
      </c>
      <c r="U41" s="15">
        <v>0</v>
      </c>
      <c r="V41" s="20">
        <v>0</v>
      </c>
    </row>
    <row r="42" spans="1:22" s="1" customFormat="1">
      <c r="A42" s="12" t="s">
        <v>43</v>
      </c>
      <c r="B42" s="30"/>
      <c r="C42" s="30"/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1"/>
      <c r="O42" s="30"/>
      <c r="P42" s="6"/>
      <c r="Q42" s="6"/>
      <c r="R42" s="6"/>
      <c r="S42" s="6"/>
      <c r="T42" s="6"/>
      <c r="U42" s="6"/>
      <c r="V42" s="18"/>
    </row>
    <row r="43" spans="1:22" s="1" customFormat="1">
      <c r="A43" s="16">
        <v>18</v>
      </c>
      <c r="B43" s="32">
        <v>45106</v>
      </c>
      <c r="C43" s="30"/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40" t="s">
        <v>37</v>
      </c>
      <c r="O43" s="9"/>
      <c r="P43" s="11" t="s">
        <v>54</v>
      </c>
      <c r="Q43" s="20">
        <v>654.27089999999998</v>
      </c>
      <c r="R43" s="18" t="s">
        <v>49</v>
      </c>
      <c r="S43" s="23">
        <v>1</v>
      </c>
      <c r="T43" s="34">
        <v>654.27089999999998</v>
      </c>
      <c r="U43" s="11" t="s">
        <v>63</v>
      </c>
      <c r="V43" s="17" t="s">
        <v>83</v>
      </c>
    </row>
    <row r="44" spans="1:22" s="1" customFormat="1" ht="15.75" customHeight="1">
      <c r="A44" s="12" t="s">
        <v>44</v>
      </c>
      <c r="B44" s="8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25"/>
      <c r="O44" s="9"/>
      <c r="P44" s="10"/>
      <c r="Q44" s="13"/>
      <c r="R44" s="12"/>
      <c r="S44" s="13"/>
      <c r="T44" s="14"/>
      <c r="U44" s="11"/>
      <c r="V44" s="19"/>
    </row>
    <row r="45" spans="1:22" s="1" customFormat="1" ht="15.75" customHeight="1">
      <c r="A45" s="16">
        <v>19</v>
      </c>
      <c r="B45" s="32">
        <v>45097</v>
      </c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25" t="s">
        <v>37</v>
      </c>
      <c r="O45" s="9"/>
      <c r="P45" s="7" t="s">
        <v>50</v>
      </c>
      <c r="Q45" s="34">
        <v>46.923000000000002</v>
      </c>
      <c r="R45" s="15" t="s">
        <v>49</v>
      </c>
      <c r="S45" s="23">
        <v>1</v>
      </c>
      <c r="T45" s="34">
        <f>S45*Q45</f>
        <v>46.923000000000002</v>
      </c>
      <c r="U45" s="11" t="s">
        <v>58</v>
      </c>
      <c r="V45" s="18" t="s">
        <v>79</v>
      </c>
    </row>
    <row r="46" spans="1:22">
      <c r="A46" s="12" t="s">
        <v>48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26"/>
      <c r="O46" s="9"/>
      <c r="P46" s="9"/>
      <c r="Q46" s="9"/>
      <c r="R46" s="9"/>
      <c r="S46" s="9"/>
      <c r="T46" s="9"/>
      <c r="U46" s="9"/>
      <c r="V46" s="21"/>
    </row>
    <row r="47" spans="1:22" s="1" customFormat="1">
      <c r="A47" s="16">
        <v>20</v>
      </c>
      <c r="B47" s="32"/>
      <c r="C47" s="15">
        <v>0</v>
      </c>
      <c r="D47" s="15">
        <v>0</v>
      </c>
      <c r="E47" s="15">
        <v>0</v>
      </c>
      <c r="F47" s="15">
        <v>0</v>
      </c>
      <c r="G47" s="15">
        <v>0</v>
      </c>
      <c r="H47" s="15">
        <v>0</v>
      </c>
      <c r="I47" s="15">
        <v>0</v>
      </c>
      <c r="J47" s="15">
        <v>0</v>
      </c>
      <c r="K47" s="15">
        <v>0</v>
      </c>
      <c r="L47" s="15">
        <v>0</v>
      </c>
      <c r="M47" s="15">
        <v>0</v>
      </c>
      <c r="N47" s="29">
        <v>0</v>
      </c>
      <c r="O47" s="28">
        <v>0</v>
      </c>
      <c r="P47" s="15">
        <v>0</v>
      </c>
      <c r="Q47" s="15">
        <v>0</v>
      </c>
      <c r="R47" s="15">
        <v>0</v>
      </c>
      <c r="S47" s="15">
        <v>0</v>
      </c>
      <c r="T47" s="15">
        <v>0</v>
      </c>
      <c r="U47" s="15">
        <v>0</v>
      </c>
      <c r="V47" s="20">
        <v>0</v>
      </c>
    </row>
  </sheetData>
  <mergeCells count="20">
    <mergeCell ref="S11:S15"/>
    <mergeCell ref="T11:T15"/>
    <mergeCell ref="U11:U15"/>
    <mergeCell ref="V11:V15"/>
    <mergeCell ref="C12:M12"/>
    <mergeCell ref="N12:O13"/>
    <mergeCell ref="C13:L13"/>
    <mergeCell ref="M13:M15"/>
    <mergeCell ref="C14:E14"/>
    <mergeCell ref="F14:H14"/>
    <mergeCell ref="R11:R15"/>
    <mergeCell ref="A11:A15"/>
    <mergeCell ref="B11:B15"/>
    <mergeCell ref="C11:O11"/>
    <mergeCell ref="P11:P15"/>
    <mergeCell ref="Q11:Q15"/>
    <mergeCell ref="I14:J14"/>
    <mergeCell ref="K14:L14"/>
    <mergeCell ref="N14:N15"/>
    <mergeCell ref="O14:O15"/>
  </mergeCells>
  <pageMargins left="0.44" right="0.24" top="0.38" bottom="0.19" header="0.31496062992125984" footer="0.17"/>
  <pageSetup paperSize="9" scale="53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июнь 2023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БашкатоваОВ</dc:creator>
  <cp:lastModifiedBy>Башкатова</cp:lastModifiedBy>
  <cp:lastPrinted>2021-07-05T06:15:40Z</cp:lastPrinted>
  <dcterms:created xsi:type="dcterms:W3CDTF">2019-02-05T10:47:40Z</dcterms:created>
  <dcterms:modified xsi:type="dcterms:W3CDTF">2023-07-03T09:29:37Z</dcterms:modified>
</cp:coreProperties>
</file>