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/>
  </bookViews>
  <sheets>
    <sheet name="май20" sheetId="1" r:id="rId1"/>
  </sheets>
  <calcPr calcId="125725"/>
</workbook>
</file>

<file path=xl/calcChain.xml><?xml version="1.0" encoding="utf-8"?>
<calcChain xmlns="http://schemas.openxmlformats.org/spreadsheetml/2006/main">
  <c r="T32" i="1"/>
  <c r="T29"/>
  <c r="T27"/>
  <c r="T26"/>
  <c r="T25" l="1"/>
  <c r="T24"/>
  <c r="T23"/>
  <c r="T21"/>
  <c r="T20"/>
  <c r="T30" l="1"/>
  <c r="T58"/>
  <c r="T22"/>
  <c r="T28"/>
  <c r="T31"/>
  <c r="T56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2019 года-85%</t>
        </r>
      </text>
    </comment>
  </commentList>
</comments>
</file>

<file path=xl/sharedStrings.xml><?xml version="1.0" encoding="utf-8"?>
<sst xmlns="http://schemas.openxmlformats.org/spreadsheetml/2006/main" count="180" uniqueCount="105">
  <si>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</si>
  <si>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</si>
  <si>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</si>
  <si>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</si>
  <si>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</si>
  <si>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</si>
  <si>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</si>
  <si>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</si>
  <si>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</si>
  <si>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</si>
  <si>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</si>
  <si>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</si>
  <si>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</si>
  <si>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</si>
  <si>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</si>
  <si>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</si>
  <si>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</si>
  <si>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</si>
  <si>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</si>
  <si>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</si>
  <si>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</si>
  <si>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</si>
  <si>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</si>
  <si>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</si>
  <si>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</si>
  <si>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</si>
  <si>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</si>
  <si>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</si>
  <si>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</si>
  <si>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</si>
  <si>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</si>
  <si>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</si>
  <si>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</si>
  <si>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</si>
  <si>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</si>
  <si>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</si>
  <si>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</si>
  <si>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за услуги</t>
  </si>
  <si>
    <t>Омский вестник</t>
  </si>
  <si>
    <t>арендная плата</t>
  </si>
  <si>
    <t>Адвокатское бюро Хабарова</t>
  </si>
  <si>
    <t>ООО "Газификация"</t>
  </si>
  <si>
    <t>ООО ХК "Акция"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</si>
  <si>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</si>
  <si>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</si>
  <si>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</si>
  <si>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</si>
  <si>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</si>
  <si>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</si>
  <si>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</si>
  <si>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</si>
  <si>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</si>
  <si>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</si>
  <si>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</si>
  <si>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</si>
  <si>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см2</t>
  </si>
  <si>
    <t>шт</t>
  </si>
  <si>
    <t>-</t>
  </si>
  <si>
    <t>мес</t>
  </si>
  <si>
    <t>услуги по размещению объявлений в газете</t>
  </si>
  <si>
    <t>ТО газопроводов</t>
  </si>
  <si>
    <t>м2/мес</t>
  </si>
  <si>
    <t>ООО АПИ Гарант-Омск</t>
  </si>
  <si>
    <t>ГСМ для служебного автотранспорта</t>
  </si>
  <si>
    <t>Юнигаз ООО</t>
  </si>
  <si>
    <t>Аренда газопроводов</t>
  </si>
  <si>
    <t>ООО "Омскгазэскплуатация"</t>
  </si>
  <si>
    <t>услуги по сопровождению ЭПС</t>
  </si>
  <si>
    <t>АО "Омскгоргаз"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</si>
  <si>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май 2020 г.</t>
    </r>
  </si>
  <si>
    <t>франкирование</t>
  </si>
  <si>
    <t>Почта россии</t>
  </si>
  <si>
    <t>ПП 281 от 07.05.20</t>
  </si>
  <si>
    <t>канцтовары</t>
  </si>
  <si>
    <t>ИП Соколовский</t>
  </si>
  <si>
    <t>ПП 289 от 13.05.20</t>
  </si>
  <si>
    <t>ПП 290 от 13.05.20</t>
  </si>
  <si>
    <t>ПП 300 от 14.05.20</t>
  </si>
  <si>
    <t>ПП 301 от 14.05.20</t>
  </si>
  <si>
    <t>ПП 302 от 14.05.20</t>
  </si>
  <si>
    <t>ПП 303 от 14.05.20</t>
  </si>
  <si>
    <t>ООО "Аврора плюс"</t>
  </si>
  <si>
    <t>ПП 304 от 14.05.20</t>
  </si>
  <si>
    <t>ПП 305 от 14.05.20</t>
  </si>
  <si>
    <t>ПП 310 от 15.05.20</t>
  </si>
  <si>
    <t>ПП 311 от 18.05.20</t>
  </si>
  <si>
    <t>ПФ СКБ КОНТУР АО</t>
  </si>
  <si>
    <t>ПП 312 от 18.05.20</t>
  </si>
  <si>
    <t>вода</t>
  </si>
  <si>
    <t>бут</t>
  </si>
  <si>
    <t>ООО Агропром</t>
  </si>
  <si>
    <t>ПП 313 от 19.05.20</t>
  </si>
  <si>
    <t>ПП 314 от 19.05.20</t>
  </si>
  <si>
    <t>ПП 316 от 19.05.20</t>
  </si>
  <si>
    <t>ПП 321 от 21.05.20</t>
  </si>
  <si>
    <t>ПП 322 от 22.05.20</t>
  </si>
  <si>
    <t>ПП 323 от 22.05.20</t>
  </si>
  <si>
    <t>ПП 324 от 25.05.20</t>
  </si>
  <si>
    <t>ПП 325 от 25.05.20</t>
  </si>
  <si>
    <t>ПП 327 от 26.05.20</t>
  </si>
  <si>
    <t>ПП 330 от 28.05.20</t>
  </si>
  <si>
    <t>ПП 332 от 29.05.20</t>
  </si>
  <si>
    <t>ПП 333 от 29.05.20</t>
  </si>
  <si>
    <t>комплект 1С</t>
  </si>
  <si>
    <t>лицензия "Контур Фокус"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</si>
</sst>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6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8"/>
  <sheetViews>
    <sheetView tabSelected="1" topLeftCell="A25" zoomScaleNormal="100" workbookViewId="0">
      <selection activeCell="Q29" sqref="Q29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33" t="s">
        <v>6</v>
      </c>
      <c r="B11" s="33" t="s">
        <v>7</v>
      </c>
      <c r="C11" s="33" t="s">
        <v>8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 t="s">
        <v>9</v>
      </c>
      <c r="Q11" s="33" t="s">
        <v>10</v>
      </c>
      <c r="R11" s="33" t="s">
        <v>11</v>
      </c>
      <c r="S11" s="33" t="s">
        <v>12</v>
      </c>
      <c r="T11" s="33" t="s">
        <v>13</v>
      </c>
      <c r="U11" s="33" t="s">
        <v>14</v>
      </c>
      <c r="V11" s="33" t="s">
        <v>15</v>
      </c>
    </row>
    <row r="12" spans="1:22">
      <c r="A12" s="33"/>
      <c r="B12" s="33"/>
      <c r="C12" s="33" t="s">
        <v>16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 t="s">
        <v>17</v>
      </c>
      <c r="O12" s="33"/>
      <c r="P12" s="33"/>
      <c r="Q12" s="33"/>
      <c r="R12" s="33"/>
      <c r="S12" s="33"/>
      <c r="T12" s="33"/>
      <c r="U12" s="33"/>
      <c r="V12" s="33"/>
    </row>
    <row r="13" spans="1:22">
      <c r="A13" s="33"/>
      <c r="B13" s="33"/>
      <c r="C13" s="33" t="s">
        <v>18</v>
      </c>
      <c r="D13" s="33"/>
      <c r="E13" s="33"/>
      <c r="F13" s="33"/>
      <c r="G13" s="33"/>
      <c r="H13" s="33"/>
      <c r="I13" s="33"/>
      <c r="J13" s="33"/>
      <c r="K13" s="33"/>
      <c r="L13" s="33"/>
      <c r="M13" s="33" t="s">
        <v>19</v>
      </c>
      <c r="N13" s="33"/>
      <c r="O13" s="33"/>
      <c r="P13" s="33"/>
      <c r="Q13" s="33"/>
      <c r="R13" s="33"/>
      <c r="S13" s="33"/>
      <c r="T13" s="33"/>
      <c r="U13" s="33"/>
      <c r="V13" s="33"/>
    </row>
    <row r="14" spans="1:22">
      <c r="A14" s="33"/>
      <c r="B14" s="33"/>
      <c r="C14" s="33" t="s">
        <v>20</v>
      </c>
      <c r="D14" s="33"/>
      <c r="E14" s="33"/>
      <c r="F14" s="33" t="s">
        <v>21</v>
      </c>
      <c r="G14" s="33"/>
      <c r="H14" s="33"/>
      <c r="I14" s="33" t="s">
        <v>22</v>
      </c>
      <c r="J14" s="33"/>
      <c r="K14" s="33" t="s">
        <v>23</v>
      </c>
      <c r="L14" s="33"/>
      <c r="M14" s="33"/>
      <c r="N14" s="33" t="s">
        <v>24</v>
      </c>
      <c r="O14" s="33" t="s">
        <v>25</v>
      </c>
      <c r="P14" s="33"/>
      <c r="Q14" s="33"/>
      <c r="R14" s="33"/>
      <c r="S14" s="33"/>
      <c r="T14" s="33"/>
      <c r="U14" s="33"/>
      <c r="V14" s="33"/>
    </row>
    <row r="15" spans="1:22" ht="63.75">
      <c r="A15" s="33"/>
      <c r="B15" s="33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5" t="s">
        <v>44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1" customFormat="1">
      <c r="A18" s="13">
        <v>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</row>
    <row r="19" spans="1:22" s="1" customFormat="1">
      <c r="A19" s="15" t="s">
        <v>45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s="1" customFormat="1">
      <c r="A20" s="23">
        <v>2</v>
      </c>
      <c r="B20" s="24">
        <v>43958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 t="s">
        <v>43</v>
      </c>
      <c r="O20" s="32"/>
      <c r="P20" s="12" t="s">
        <v>70</v>
      </c>
      <c r="Q20" s="28" t="s">
        <v>57</v>
      </c>
      <c r="R20" s="26" t="s">
        <v>57</v>
      </c>
      <c r="S20" s="34" t="s">
        <v>57</v>
      </c>
      <c r="T20" s="19">
        <f>10*85%</f>
        <v>8.5</v>
      </c>
      <c r="U20" s="14" t="s">
        <v>71</v>
      </c>
      <c r="V20" s="23" t="s">
        <v>72</v>
      </c>
    </row>
    <row r="21" spans="1:22" s="1" customFormat="1">
      <c r="A21" s="23">
        <v>3</v>
      </c>
      <c r="B21" s="24">
        <v>43964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 t="s">
        <v>43</v>
      </c>
      <c r="O21" s="32"/>
      <c r="P21" s="12" t="s">
        <v>73</v>
      </c>
      <c r="Q21" s="28" t="s">
        <v>57</v>
      </c>
      <c r="R21" s="26" t="s">
        <v>56</v>
      </c>
      <c r="S21" s="34" t="s">
        <v>57</v>
      </c>
      <c r="T21" s="19">
        <f>6.4*85%</f>
        <v>5.44</v>
      </c>
      <c r="U21" s="14" t="s">
        <v>74</v>
      </c>
      <c r="V21" s="26" t="s">
        <v>75</v>
      </c>
    </row>
    <row r="22" spans="1:22" s="1" customFormat="1" ht="25.5">
      <c r="A22" s="23">
        <v>4</v>
      </c>
      <c r="B22" s="24">
        <v>43964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 t="s">
        <v>43</v>
      </c>
      <c r="O22" s="32"/>
      <c r="P22" s="8" t="s">
        <v>59</v>
      </c>
      <c r="Q22" s="28">
        <v>2.8000000000000001E-2</v>
      </c>
      <c r="R22" s="26" t="s">
        <v>55</v>
      </c>
      <c r="S22" s="34">
        <v>15</v>
      </c>
      <c r="T22" s="19">
        <f>0.504*0.85</f>
        <v>0.4284</v>
      </c>
      <c r="U22" s="14" t="s">
        <v>38</v>
      </c>
      <c r="V22" s="26" t="s">
        <v>76</v>
      </c>
    </row>
    <row r="23" spans="1:22" s="1" customFormat="1">
      <c r="A23" s="23">
        <v>5</v>
      </c>
      <c r="B23" s="24">
        <v>43965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 t="s">
        <v>43</v>
      </c>
      <c r="O23" s="32"/>
      <c r="P23" s="12" t="s">
        <v>103</v>
      </c>
      <c r="Q23" s="28" t="s">
        <v>57</v>
      </c>
      <c r="R23" s="28" t="s">
        <v>57</v>
      </c>
      <c r="S23" s="34" t="s">
        <v>57</v>
      </c>
      <c r="T23" s="19">
        <f>30.2*85%</f>
        <v>25.669999999999998</v>
      </c>
      <c r="U23" s="14" t="s">
        <v>81</v>
      </c>
      <c r="V23" s="26" t="s">
        <v>82</v>
      </c>
    </row>
    <row r="24" spans="1:22" s="1" customFormat="1">
      <c r="A24" s="23">
        <v>6</v>
      </c>
      <c r="B24" s="24">
        <v>43966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 t="s">
        <v>43</v>
      </c>
      <c r="O24" s="32"/>
      <c r="P24" s="12" t="s">
        <v>73</v>
      </c>
      <c r="Q24" s="28" t="s">
        <v>57</v>
      </c>
      <c r="R24" s="26" t="s">
        <v>56</v>
      </c>
      <c r="S24" s="34" t="s">
        <v>57</v>
      </c>
      <c r="T24" s="19">
        <f>1.593*85%</f>
        <v>1.35405</v>
      </c>
      <c r="U24" s="14" t="s">
        <v>74</v>
      </c>
      <c r="V24" s="26" t="s">
        <v>84</v>
      </c>
    </row>
    <row r="25" spans="1:22" s="1" customFormat="1">
      <c r="A25" s="23">
        <v>7</v>
      </c>
      <c r="B25" s="24">
        <v>43969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 t="s">
        <v>43</v>
      </c>
      <c r="O25" s="32"/>
      <c r="P25" s="12" t="s">
        <v>104</v>
      </c>
      <c r="Q25" s="32" t="s">
        <v>57</v>
      </c>
      <c r="R25" s="32" t="s">
        <v>57</v>
      </c>
      <c r="S25" s="35" t="s">
        <v>57</v>
      </c>
      <c r="T25" s="19">
        <f>56.58*85%</f>
        <v>48.092999999999996</v>
      </c>
      <c r="U25" s="14" t="s">
        <v>86</v>
      </c>
      <c r="V25" s="26" t="s">
        <v>87</v>
      </c>
    </row>
    <row r="26" spans="1:22" s="1" customFormat="1">
      <c r="A26" s="23">
        <v>8</v>
      </c>
      <c r="B26" s="24">
        <v>43970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 t="s">
        <v>43</v>
      </c>
      <c r="O26" s="32"/>
      <c r="P26" s="12" t="s">
        <v>88</v>
      </c>
      <c r="Q26" s="28">
        <v>0.15</v>
      </c>
      <c r="R26" s="26" t="s">
        <v>89</v>
      </c>
      <c r="S26" s="34">
        <v>4</v>
      </c>
      <c r="T26" s="19">
        <f>0.6*85%</f>
        <v>0.51</v>
      </c>
      <c r="U26" s="12" t="s">
        <v>90</v>
      </c>
      <c r="V26" s="26" t="s">
        <v>91</v>
      </c>
    </row>
    <row r="27" spans="1:22" s="1" customFormat="1">
      <c r="A27" s="23">
        <v>9</v>
      </c>
      <c r="B27" s="24">
        <v>43970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 t="s">
        <v>43</v>
      </c>
      <c r="O27" s="32"/>
      <c r="P27" s="12" t="s">
        <v>73</v>
      </c>
      <c r="Q27" s="28" t="s">
        <v>57</v>
      </c>
      <c r="R27" s="26" t="s">
        <v>56</v>
      </c>
      <c r="S27" s="34" t="s">
        <v>57</v>
      </c>
      <c r="T27" s="19">
        <f>20.96*85%</f>
        <v>17.815999999999999</v>
      </c>
      <c r="U27" s="14" t="s">
        <v>74</v>
      </c>
      <c r="V27" s="26" t="s">
        <v>92</v>
      </c>
    </row>
    <row r="28" spans="1:22" s="1" customFormat="1">
      <c r="A28" s="23">
        <v>10</v>
      </c>
      <c r="B28" s="24">
        <v>43972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22" t="s">
        <v>43</v>
      </c>
      <c r="O28" s="22"/>
      <c r="P28" s="12" t="s">
        <v>37</v>
      </c>
      <c r="Q28" s="28" t="s">
        <v>57</v>
      </c>
      <c r="R28" s="26" t="s">
        <v>57</v>
      </c>
      <c r="S28" s="34" t="s">
        <v>57</v>
      </c>
      <c r="T28" s="19">
        <f>150*85%</f>
        <v>127.5</v>
      </c>
      <c r="U28" s="14" t="s">
        <v>40</v>
      </c>
      <c r="V28" s="26" t="s">
        <v>94</v>
      </c>
    </row>
    <row r="29" spans="1:22" s="1" customFormat="1" ht="25.5">
      <c r="A29" s="23">
        <v>11</v>
      </c>
      <c r="B29" s="24">
        <v>43973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 t="s">
        <v>43</v>
      </c>
      <c r="O29" s="32"/>
      <c r="P29" s="8" t="s">
        <v>59</v>
      </c>
      <c r="Q29" s="28">
        <v>2.8000000000000001E-2</v>
      </c>
      <c r="R29" s="26" t="s">
        <v>55</v>
      </c>
      <c r="S29" s="34">
        <v>15</v>
      </c>
      <c r="T29" s="19">
        <f>0.504*0.85</f>
        <v>0.4284</v>
      </c>
      <c r="U29" s="14" t="s">
        <v>38</v>
      </c>
      <c r="V29" s="26" t="s">
        <v>95</v>
      </c>
    </row>
    <row r="30" spans="1:22" s="1" customFormat="1">
      <c r="A30" s="23">
        <v>12</v>
      </c>
      <c r="B30" s="24">
        <v>43976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22" t="s">
        <v>43</v>
      </c>
      <c r="O30" s="22"/>
      <c r="P30" s="12" t="s">
        <v>39</v>
      </c>
      <c r="Q30" s="28">
        <v>126.6</v>
      </c>
      <c r="R30" s="26" t="s">
        <v>61</v>
      </c>
      <c r="S30" s="34">
        <v>1</v>
      </c>
      <c r="T30" s="19">
        <f>143.78*0.85</f>
        <v>122.21299999999999</v>
      </c>
      <c r="U30" s="14" t="s">
        <v>42</v>
      </c>
      <c r="V30" s="26" t="s">
        <v>97</v>
      </c>
    </row>
    <row r="31" spans="1:22" s="1" customFormat="1" ht="25.5">
      <c r="A31" s="23">
        <v>13</v>
      </c>
      <c r="B31" s="24">
        <v>43977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 t="s">
        <v>43</v>
      </c>
      <c r="O31" s="31"/>
      <c r="P31" s="16" t="s">
        <v>67</v>
      </c>
      <c r="Q31" s="28">
        <v>14.5</v>
      </c>
      <c r="R31" s="26" t="s">
        <v>58</v>
      </c>
      <c r="S31" s="34">
        <v>1</v>
      </c>
      <c r="T31" s="19">
        <f>14.5*85%</f>
        <v>12.324999999999999</v>
      </c>
      <c r="U31" s="14" t="s">
        <v>62</v>
      </c>
      <c r="V31" s="23" t="s">
        <v>99</v>
      </c>
    </row>
    <row r="32" spans="1:22" s="1" customFormat="1">
      <c r="A32" s="23">
        <v>14</v>
      </c>
      <c r="B32" s="24">
        <v>43979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 t="s">
        <v>43</v>
      </c>
      <c r="O32" s="32"/>
      <c r="P32" s="12" t="s">
        <v>70</v>
      </c>
      <c r="Q32" s="28" t="s">
        <v>57</v>
      </c>
      <c r="R32" s="26" t="s">
        <v>57</v>
      </c>
      <c r="S32" s="34" t="s">
        <v>57</v>
      </c>
      <c r="T32" s="19">
        <f>9*85%</f>
        <v>7.6499999999999995</v>
      </c>
      <c r="U32" s="14" t="s">
        <v>71</v>
      </c>
      <c r="V32" s="23" t="s">
        <v>100</v>
      </c>
    </row>
    <row r="33" spans="1:22" s="1" customFormat="1">
      <c r="A33" s="15" t="s">
        <v>46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32"/>
      <c r="P33" s="11"/>
      <c r="Q33" s="11"/>
      <c r="R33" s="11"/>
      <c r="S33" s="11"/>
      <c r="T33" s="11"/>
      <c r="U33" s="11"/>
      <c r="V33" s="26"/>
    </row>
    <row r="34" spans="1:22" s="1" customFormat="1">
      <c r="A34" s="21">
        <v>15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8">
        <v>0</v>
      </c>
    </row>
    <row r="35" spans="1:22" s="1" customFormat="1">
      <c r="A35" s="15" t="s">
        <v>52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26"/>
    </row>
    <row r="36" spans="1:22" s="1" customFormat="1">
      <c r="A36" s="21">
        <v>16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8">
        <v>0</v>
      </c>
    </row>
    <row r="37" spans="1:22" s="1" customFormat="1">
      <c r="A37" s="15" t="s">
        <v>51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26"/>
    </row>
    <row r="38" spans="1:22" s="1" customFormat="1">
      <c r="A38" s="21">
        <v>17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8">
        <v>0</v>
      </c>
    </row>
    <row r="39" spans="1:22" s="1" customFormat="1">
      <c r="A39" s="15" t="s">
        <v>47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26"/>
    </row>
    <row r="40" spans="1:22" s="1" customFormat="1">
      <c r="A40" s="21">
        <v>18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8">
        <v>0</v>
      </c>
    </row>
    <row r="41" spans="1:22" s="1" customFormat="1">
      <c r="A41" s="15" t="s">
        <v>48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26"/>
    </row>
    <row r="42" spans="1:22" s="1" customFormat="1">
      <c r="A42" s="21">
        <v>19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8">
        <v>0</v>
      </c>
    </row>
    <row r="43" spans="1:22" s="1" customFormat="1">
      <c r="A43" s="15" t="s">
        <v>53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26"/>
    </row>
    <row r="44" spans="1:22" s="1" customFormat="1">
      <c r="A44" s="21">
        <v>20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8">
        <v>0</v>
      </c>
    </row>
    <row r="45" spans="1:22" s="1" customFormat="1">
      <c r="A45" s="15" t="s">
        <v>49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26"/>
    </row>
    <row r="46" spans="1:22" s="1" customFormat="1">
      <c r="A46" s="21">
        <v>21</v>
      </c>
      <c r="B46" s="24">
        <v>43965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7" t="s">
        <v>43</v>
      </c>
      <c r="O46" s="11"/>
      <c r="P46" s="12" t="s">
        <v>60</v>
      </c>
      <c r="Q46" s="20">
        <v>0</v>
      </c>
      <c r="R46" s="20">
        <v>0</v>
      </c>
      <c r="S46" s="20">
        <v>0</v>
      </c>
      <c r="T46" s="19">
        <v>500</v>
      </c>
      <c r="U46" s="12" t="s">
        <v>68</v>
      </c>
      <c r="V46" s="26" t="s">
        <v>80</v>
      </c>
    </row>
    <row r="47" spans="1:22" s="1" customFormat="1">
      <c r="A47" s="21">
        <v>22</v>
      </c>
      <c r="B47" s="24">
        <v>43965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7" t="s">
        <v>43</v>
      </c>
      <c r="O47" s="11"/>
      <c r="P47" s="12" t="s">
        <v>60</v>
      </c>
      <c r="Q47" s="20">
        <v>0</v>
      </c>
      <c r="R47" s="20">
        <v>0</v>
      </c>
      <c r="S47" s="20">
        <v>0</v>
      </c>
      <c r="T47" s="19">
        <v>1526.18082</v>
      </c>
      <c r="U47" s="12" t="s">
        <v>68</v>
      </c>
      <c r="V47" s="26" t="s">
        <v>83</v>
      </c>
    </row>
    <row r="48" spans="1:22" s="1" customFormat="1">
      <c r="A48" s="21">
        <v>23</v>
      </c>
      <c r="B48" s="24">
        <v>43969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31" t="s">
        <v>43</v>
      </c>
      <c r="O48" s="11"/>
      <c r="P48" s="12" t="s">
        <v>60</v>
      </c>
      <c r="Q48" s="20">
        <v>0</v>
      </c>
      <c r="R48" s="20">
        <v>0</v>
      </c>
      <c r="S48" s="20">
        <v>0</v>
      </c>
      <c r="T48" s="19">
        <v>1000</v>
      </c>
      <c r="U48" s="12" t="s">
        <v>68</v>
      </c>
      <c r="V48" s="26" t="s">
        <v>85</v>
      </c>
    </row>
    <row r="49" spans="1:22" s="1" customFormat="1">
      <c r="A49" s="21">
        <v>24</v>
      </c>
      <c r="B49" s="24">
        <v>43970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31" t="s">
        <v>43</v>
      </c>
      <c r="O49" s="11"/>
      <c r="P49" s="12" t="s">
        <v>60</v>
      </c>
      <c r="Q49" s="20">
        <v>0</v>
      </c>
      <c r="R49" s="20">
        <v>0</v>
      </c>
      <c r="S49" s="20">
        <v>0</v>
      </c>
      <c r="T49" s="19">
        <v>4500</v>
      </c>
      <c r="U49" s="12" t="s">
        <v>68</v>
      </c>
      <c r="V49" s="26" t="s">
        <v>93</v>
      </c>
    </row>
    <row r="50" spans="1:22" s="1" customFormat="1">
      <c r="A50" s="21">
        <v>25</v>
      </c>
      <c r="B50" s="24">
        <v>43973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32" t="s">
        <v>43</v>
      </c>
      <c r="O50" s="11"/>
      <c r="P50" s="12" t="s">
        <v>60</v>
      </c>
      <c r="Q50" s="20">
        <v>0</v>
      </c>
      <c r="R50" s="20">
        <v>0</v>
      </c>
      <c r="S50" s="20">
        <v>0</v>
      </c>
      <c r="T50" s="19">
        <v>1026.18083</v>
      </c>
      <c r="U50" s="12" t="s">
        <v>68</v>
      </c>
      <c r="V50" s="26" t="s">
        <v>96</v>
      </c>
    </row>
    <row r="51" spans="1:22" s="1" customFormat="1">
      <c r="A51" s="21">
        <v>26</v>
      </c>
      <c r="B51" s="24">
        <v>43980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32" t="s">
        <v>43</v>
      </c>
      <c r="O51" s="11"/>
      <c r="P51" s="12" t="s">
        <v>60</v>
      </c>
      <c r="Q51" s="20">
        <v>0</v>
      </c>
      <c r="R51" s="20">
        <v>0</v>
      </c>
      <c r="S51" s="20">
        <v>0</v>
      </c>
      <c r="T51" s="19">
        <v>700</v>
      </c>
      <c r="U51" s="12" t="s">
        <v>68</v>
      </c>
      <c r="V51" s="26" t="s">
        <v>101</v>
      </c>
    </row>
    <row r="52" spans="1:22" s="1" customFormat="1">
      <c r="A52" s="21">
        <v>27</v>
      </c>
      <c r="B52" s="24">
        <v>43980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32" t="s">
        <v>43</v>
      </c>
      <c r="O52" s="11"/>
      <c r="P52" s="12" t="s">
        <v>60</v>
      </c>
      <c r="Q52" s="20">
        <v>0</v>
      </c>
      <c r="R52" s="20">
        <v>0</v>
      </c>
      <c r="S52" s="20">
        <v>0</v>
      </c>
      <c r="T52" s="19">
        <v>300</v>
      </c>
      <c r="U52" s="12" t="s">
        <v>68</v>
      </c>
      <c r="V52" s="26" t="s">
        <v>102</v>
      </c>
    </row>
    <row r="53" spans="1:22" s="1" customFormat="1">
      <c r="A53" s="15" t="s">
        <v>50</v>
      </c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9"/>
      <c r="O53" s="11"/>
      <c r="P53" s="12"/>
      <c r="Q53" s="18"/>
      <c r="R53" s="15"/>
      <c r="S53" s="18"/>
      <c r="T53" s="19"/>
      <c r="U53" s="14"/>
      <c r="V53" s="27"/>
    </row>
    <row r="54" spans="1:22" s="1" customFormat="1">
      <c r="A54" s="21">
        <v>28</v>
      </c>
      <c r="B54" s="24">
        <v>43965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 t="s">
        <v>43</v>
      </c>
      <c r="O54" s="6"/>
      <c r="P54" s="12" t="s">
        <v>65</v>
      </c>
      <c r="Q54" s="17">
        <v>50.392000000000003</v>
      </c>
      <c r="R54" s="13" t="s">
        <v>58</v>
      </c>
      <c r="S54" s="36">
        <v>1</v>
      </c>
      <c r="T54" s="19">
        <v>50.392000000000003</v>
      </c>
      <c r="U54" s="14" t="s">
        <v>41</v>
      </c>
      <c r="V54" s="26" t="s">
        <v>77</v>
      </c>
    </row>
    <row r="55" spans="1:22" s="1" customFormat="1">
      <c r="A55" s="21">
        <v>29</v>
      </c>
      <c r="B55" s="24">
        <v>43965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30" t="s">
        <v>43</v>
      </c>
      <c r="O55" s="30"/>
      <c r="P55" s="12" t="s">
        <v>65</v>
      </c>
      <c r="Q55" s="17">
        <v>15.501860000000001</v>
      </c>
      <c r="R55" s="13" t="s">
        <v>58</v>
      </c>
      <c r="S55" s="36">
        <v>1</v>
      </c>
      <c r="T55" s="19">
        <v>15.501860000000001</v>
      </c>
      <c r="U55" s="14" t="s">
        <v>66</v>
      </c>
      <c r="V55" s="26" t="s">
        <v>78</v>
      </c>
    </row>
    <row r="56" spans="1:22" s="1" customFormat="1">
      <c r="A56" s="21">
        <v>30</v>
      </c>
      <c r="B56" s="24">
        <v>43965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22" t="s">
        <v>43</v>
      </c>
      <c r="O56" s="6"/>
      <c r="P56" s="12" t="s">
        <v>65</v>
      </c>
      <c r="Q56" s="17">
        <v>15.758900000000001</v>
      </c>
      <c r="R56" s="13" t="s">
        <v>58</v>
      </c>
      <c r="S56" s="36">
        <v>1</v>
      </c>
      <c r="T56" s="19">
        <f>Q56*S56</f>
        <v>15.758900000000001</v>
      </c>
      <c r="U56" s="12" t="s">
        <v>68</v>
      </c>
      <c r="V56" s="26" t="s">
        <v>79</v>
      </c>
    </row>
    <row r="57" spans="1:22">
      <c r="A57" s="15" t="s">
        <v>54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29"/>
    </row>
    <row r="58" spans="1:22" ht="25.5">
      <c r="A58" s="23">
        <v>31</v>
      </c>
      <c r="B58" s="25">
        <v>43976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 t="s">
        <v>43</v>
      </c>
      <c r="O58" s="20">
        <v>0</v>
      </c>
      <c r="P58" s="8" t="s">
        <v>63</v>
      </c>
      <c r="Q58" s="17" t="s">
        <v>57</v>
      </c>
      <c r="R58" s="13" t="s">
        <v>57</v>
      </c>
      <c r="S58" s="17" t="s">
        <v>57</v>
      </c>
      <c r="T58" s="19">
        <f>20*0.85</f>
        <v>17</v>
      </c>
      <c r="U58" s="14" t="s">
        <v>64</v>
      </c>
      <c r="V58" s="26" t="s">
        <v>98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2020-06-02T09:07:33Z</cp:lastPrinted>
  <dcterms:created xsi:type="dcterms:W3CDTF">2019-02-05T10:47:40Z</dcterms:created>
  <dcterms:modified xsi:type="dcterms:W3CDTF">2020-06-02T09:09:55Z</dcterms:modified>
</cp:coreProperties>
</file>