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октябрь 2025" sheetId="1" r:id="rId1"/>
  </sheets>
  <calcPr calcId="125725"/>
</workbook>
</file>

<file path=xl/calcChain.xml><?xml version="1.0" encoding="utf-8"?>
<calcChain xmlns="http://schemas.openxmlformats.org/spreadsheetml/2006/main">
  <c r="T30" i="1"/>
  <c r="T29"/>
  <c r="T27"/>
  <c r="T21"/>
  <c r="T28" l="1"/>
  <c r="T24"/>
  <c r="T23"/>
  <c r="T46" l="1"/>
  <c r="T45"/>
  <c r="T20" l="1"/>
  <c r="T25" l="1"/>
  <c r="T26" l="1"/>
  <c r="T22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2024 года
- 98,57%</t>
        </r>
      </text>
    </comment>
  </commentList>
</comments>
</file>

<file path=xl/sharedStrings.xml><?xml version="1.0" encoding="utf-8"?>
<sst xmlns="http://schemas.openxmlformats.org/spreadsheetml/2006/main" count="146" uniqueCount="102">
  <si>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</si>
  <si>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</si>
  <si>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</si>
  <si>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</si>
  <si>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</si>
  <si>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</si>
  <si>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</si>
  <si>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</si>
  <si>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</si>
  <si>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</si>
  <si>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</si>
  <si>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</si>
  <si>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</si>
  <si>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</si>
  <si>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</si>
  <si>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</si>
  <si>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</si>
  <si>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</si>
  <si>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</si>
  <si>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</si>
  <si>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</si>
  <si>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</si>
  <si>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</si>
  <si>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</si>
  <si>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</si>
  <si>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</si>
  <si>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</si>
  <si>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</si>
  <si>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</si>
  <si>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</si>
  <si>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</si>
  <si>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</si>
  <si>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</si>
  <si>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</si>
  <si>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</si>
  <si>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</si>
  <si>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</si>
  <si>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</si>
  <si>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</si>
  <si>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</si>
  <si>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</si>
  <si>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</si>
  <si>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</si>
  <si>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</si>
  <si>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</si>
  <si>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</si>
  <si>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</si>
  <si>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</si>
  <si>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</si>
  <si>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</si>
  <si>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м2/мес</t>
  </si>
  <si>
    <t>ООО ХК "Акция"</t>
  </si>
  <si>
    <t>Калинин С.П.</t>
  </si>
  <si>
    <t>от 08.12.2022 N 960/22</t>
  </si>
  <si>
    <t>ЦАСЭО АО ЧС</t>
  </si>
  <si>
    <t>оказание услуг по поддержанию в постоянной готовности сил и средств к реагированию на ЧС</t>
  </si>
  <si>
    <t>ООО Ирина-Сервис</t>
  </si>
  <si>
    <t>шт</t>
  </si>
  <si>
    <t>услуги по сопровождению ЭПС</t>
  </si>
  <si>
    <t>ООО АПИ Гарант-Омск</t>
  </si>
  <si>
    <t>за услуги по техническому сопровождению аппаратных средств и ПО</t>
  </si>
  <si>
    <t>объявление в газете</t>
  </si>
  <si>
    <t>см2</t>
  </si>
  <si>
    <t>Омская правда Редакция газеты БУОО</t>
  </si>
  <si>
    <t>-</t>
  </si>
  <si>
    <t>ООО "Газификация"</t>
  </si>
  <si>
    <t>ООО "СТСК"</t>
  </si>
  <si>
    <t>ООО "ЦЕНОЗ"</t>
  </si>
  <si>
    <t>госпошлина</t>
  </si>
  <si>
    <t>Казначейство России (ФНС России)</t>
  </si>
  <si>
    <t>инженерно-геологические и инженерно-геоднзические изыскания на объекте  Газопровод, протяженностью 5861м, адрес: г. Омск, от ГРС-1 до до ТЭЦ-3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</si>
  <si>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октябрь 2025 г.</t>
    </r>
  </si>
  <si>
    <t>ПП 467 от 03.10.2025</t>
  </si>
  <si>
    <t>ПП 468 от 03.10.2025</t>
  </si>
  <si>
    <t>ПП 466 от 03.10.2025</t>
  </si>
  <si>
    <t>ПП 465 от 03.10.2025</t>
  </si>
  <si>
    <t>вода</t>
  </si>
  <si>
    <t>бут.</t>
  </si>
  <si>
    <t>ООО Агропром</t>
  </si>
  <si>
    <t>ПП 490 от 14.10.2025</t>
  </si>
  <si>
    <t>ПП 484 от 14.10.2025</t>
  </si>
  <si>
    <t>офисная бумага</t>
  </si>
  <si>
    <t>ИП Соколовский С.П.</t>
  </si>
  <si>
    <t>канцтовары</t>
  </si>
  <si>
    <t>ПП 486 от 14.10.2025</t>
  </si>
  <si>
    <t>ПП 485 от 14.10.2025</t>
  </si>
  <si>
    <t>ПП 488 от 14.10.2025</t>
  </si>
  <si>
    <t>ПП 494 от 17.10.2025</t>
  </si>
  <si>
    <t>аренда автомобиля</t>
  </si>
  <si>
    <t>кв</t>
  </si>
  <si>
    <t>Бамбульский А.И.</t>
  </si>
  <si>
    <t>ПП 489 от 14.10.2025</t>
  </si>
  <si>
    <t>ПП 471 от 14.10.2025</t>
  </si>
  <si>
    <t>ПП 492 от 17.10.2025</t>
  </si>
  <si>
    <t>ПП 498 от 23.10.2025</t>
  </si>
  <si>
    <t>ПП 517 от 30.10.2025</t>
  </si>
  <si>
    <t>ремонт принтера</t>
  </si>
  <si>
    <t>ПП 515 от 30.10.2025</t>
  </si>
  <si>
    <t>услуги почты</t>
  </si>
  <si>
    <t>АО Почта России</t>
  </si>
  <si>
    <t>ПП 514 от 30.10.2025</t>
  </si>
  <si>
    <t>ПП 516 от 30.10.2025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</si>
</sst>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  <numFmt numFmtId="166" formatCode="_-* #,##0.000\ _₽_-;\-* #,##0.0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3" fontId="3" fillId="0" borderId="1" xfId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0"/>
  <sheetViews>
    <sheetView tabSelected="1" topLeftCell="A25" zoomScaleNormal="100" workbookViewId="0">
      <selection activeCell="C42" sqref="C42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53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71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7" t="s">
        <v>5</v>
      </c>
      <c r="B11" s="47" t="s">
        <v>6</v>
      </c>
      <c r="C11" s="47" t="s">
        <v>7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 t="s">
        <v>8</v>
      </c>
      <c r="Q11" s="47" t="s">
        <v>9</v>
      </c>
      <c r="R11" s="47" t="s">
        <v>10</v>
      </c>
      <c r="S11" s="47" t="s">
        <v>11</v>
      </c>
      <c r="T11" s="48" t="s">
        <v>12</v>
      </c>
      <c r="U11" s="47" t="s">
        <v>13</v>
      </c>
      <c r="V11" s="47" t="s">
        <v>14</v>
      </c>
    </row>
    <row r="12" spans="1:22">
      <c r="A12" s="47"/>
      <c r="B12" s="47"/>
      <c r="C12" s="47" t="s">
        <v>15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 t="s">
        <v>16</v>
      </c>
      <c r="O12" s="47"/>
      <c r="P12" s="47"/>
      <c r="Q12" s="47"/>
      <c r="R12" s="47"/>
      <c r="S12" s="47"/>
      <c r="T12" s="48"/>
      <c r="U12" s="47"/>
      <c r="V12" s="47"/>
    </row>
    <row r="13" spans="1:22">
      <c r="A13" s="47"/>
      <c r="B13" s="47"/>
      <c r="C13" s="47" t="s">
        <v>17</v>
      </c>
      <c r="D13" s="47"/>
      <c r="E13" s="47"/>
      <c r="F13" s="47"/>
      <c r="G13" s="47"/>
      <c r="H13" s="47"/>
      <c r="I13" s="47"/>
      <c r="J13" s="47"/>
      <c r="K13" s="47"/>
      <c r="L13" s="47"/>
      <c r="M13" s="47" t="s">
        <v>18</v>
      </c>
      <c r="N13" s="47"/>
      <c r="O13" s="47"/>
      <c r="P13" s="47"/>
      <c r="Q13" s="47"/>
      <c r="R13" s="47"/>
      <c r="S13" s="47"/>
      <c r="T13" s="48"/>
      <c r="U13" s="47"/>
      <c r="V13" s="47"/>
    </row>
    <row r="14" spans="1:22">
      <c r="A14" s="47"/>
      <c r="B14" s="47"/>
      <c r="C14" s="47" t="s">
        <v>19</v>
      </c>
      <c r="D14" s="47"/>
      <c r="E14" s="47"/>
      <c r="F14" s="47" t="s">
        <v>20</v>
      </c>
      <c r="G14" s="47"/>
      <c r="H14" s="47"/>
      <c r="I14" s="47" t="s">
        <v>21</v>
      </c>
      <c r="J14" s="47"/>
      <c r="K14" s="47" t="s">
        <v>22</v>
      </c>
      <c r="L14" s="47"/>
      <c r="M14" s="47"/>
      <c r="N14" s="47" t="s">
        <v>23</v>
      </c>
      <c r="O14" s="47" t="s">
        <v>24</v>
      </c>
      <c r="P14" s="47"/>
      <c r="Q14" s="47"/>
      <c r="R14" s="47"/>
      <c r="S14" s="47"/>
      <c r="T14" s="48"/>
      <c r="U14" s="47"/>
      <c r="V14" s="47"/>
    </row>
    <row r="15" spans="1:22" ht="63.75">
      <c r="A15" s="47"/>
      <c r="B15" s="47"/>
      <c r="C15" s="24" t="s">
        <v>25</v>
      </c>
      <c r="D15" s="24" t="s">
        <v>26</v>
      </c>
      <c r="E15" s="24" t="s">
        <v>27</v>
      </c>
      <c r="F15" s="24" t="s">
        <v>28</v>
      </c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47"/>
      <c r="N15" s="47"/>
      <c r="O15" s="47"/>
      <c r="P15" s="47"/>
      <c r="Q15" s="47"/>
      <c r="R15" s="47"/>
      <c r="S15" s="47"/>
      <c r="T15" s="48"/>
      <c r="U15" s="47"/>
      <c r="V15" s="47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3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4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3">
        <v>45944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3" t="s">
        <v>36</v>
      </c>
      <c r="O20" s="44"/>
      <c r="P20" s="11" t="s">
        <v>61</v>
      </c>
      <c r="Q20" s="20">
        <v>3.3000000000000002E-2</v>
      </c>
      <c r="R20" s="43" t="s">
        <v>62</v>
      </c>
      <c r="S20" s="22">
        <v>20</v>
      </c>
      <c r="T20" s="14">
        <f>0.72*98.57%</f>
        <v>0.70970399999999989</v>
      </c>
      <c r="U20" s="26" t="s">
        <v>63</v>
      </c>
      <c r="V20" s="17" t="s">
        <v>79</v>
      </c>
    </row>
    <row r="21" spans="1:22" s="1" customFormat="1">
      <c r="A21" s="17">
        <v>3</v>
      </c>
      <c r="B21" s="33">
        <v>45944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42" t="s">
        <v>36</v>
      </c>
      <c r="O21" s="37"/>
      <c r="P21" s="11" t="s">
        <v>88</v>
      </c>
      <c r="Q21" s="20">
        <v>2.61</v>
      </c>
      <c r="R21" s="20" t="s">
        <v>89</v>
      </c>
      <c r="S21" s="22">
        <v>1</v>
      </c>
      <c r="T21" s="14">
        <f>2.61*98.57%</f>
        <v>2.5726769999999997</v>
      </c>
      <c r="U21" s="46" t="s">
        <v>90</v>
      </c>
      <c r="V21" s="17" t="s">
        <v>91</v>
      </c>
    </row>
    <row r="22" spans="1:22" s="1" customFormat="1" ht="51">
      <c r="A22" s="17">
        <v>4</v>
      </c>
      <c r="B22" s="33">
        <v>45944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4" t="s">
        <v>36</v>
      </c>
      <c r="O22" s="35"/>
      <c r="P22" s="26" t="s">
        <v>60</v>
      </c>
      <c r="Q22" s="20">
        <v>6</v>
      </c>
      <c r="R22" s="20" t="s">
        <v>57</v>
      </c>
      <c r="S22" s="22">
        <v>1</v>
      </c>
      <c r="T22" s="14">
        <f>6*98.57%</f>
        <v>5.9141999999999992</v>
      </c>
      <c r="U22" s="11" t="s">
        <v>56</v>
      </c>
      <c r="V22" s="17" t="s">
        <v>80</v>
      </c>
    </row>
    <row r="23" spans="1:22" s="1" customFormat="1">
      <c r="A23" s="17">
        <v>5</v>
      </c>
      <c r="B23" s="33">
        <v>45944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 t="s">
        <v>36</v>
      </c>
      <c r="O23" s="37"/>
      <c r="P23" s="26" t="s">
        <v>81</v>
      </c>
      <c r="Q23" s="20">
        <v>431.32</v>
      </c>
      <c r="R23" s="43" t="s">
        <v>57</v>
      </c>
      <c r="S23" s="22">
        <v>30</v>
      </c>
      <c r="T23" s="14">
        <f>12.9396*98.57%</f>
        <v>12.754563719999998</v>
      </c>
      <c r="U23" s="11" t="s">
        <v>82</v>
      </c>
      <c r="V23" s="17" t="s">
        <v>85</v>
      </c>
    </row>
    <row r="24" spans="1:22" s="1" customFormat="1">
      <c r="A24" s="17">
        <v>6</v>
      </c>
      <c r="B24" s="33">
        <v>45944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 t="s">
        <v>36</v>
      </c>
      <c r="O24" s="37"/>
      <c r="P24" s="26" t="s">
        <v>83</v>
      </c>
      <c r="Q24" s="20" t="s">
        <v>64</v>
      </c>
      <c r="R24" s="20" t="s">
        <v>64</v>
      </c>
      <c r="S24" s="20" t="s">
        <v>64</v>
      </c>
      <c r="T24" s="14">
        <f>9.5798*98.57%</f>
        <v>9.4428088599999995</v>
      </c>
      <c r="U24" s="11" t="s">
        <v>82</v>
      </c>
      <c r="V24" s="17" t="s">
        <v>84</v>
      </c>
    </row>
    <row r="25" spans="1:22" s="1" customFormat="1">
      <c r="A25" s="17">
        <v>7</v>
      </c>
      <c r="B25" s="33">
        <v>45944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24" t="s">
        <v>36</v>
      </c>
      <c r="O25" s="34"/>
      <c r="P25" s="26" t="s">
        <v>49</v>
      </c>
      <c r="Q25" s="20">
        <v>0.82299999999999995</v>
      </c>
      <c r="R25" s="18" t="s">
        <v>50</v>
      </c>
      <c r="S25" s="20">
        <v>76.3</v>
      </c>
      <c r="T25" s="14">
        <f>98.7784*98.57%</f>
        <v>97.365868879999994</v>
      </c>
      <c r="U25" s="11" t="s">
        <v>51</v>
      </c>
      <c r="V25" s="17" t="s">
        <v>86</v>
      </c>
    </row>
    <row r="26" spans="1:22" s="1" customFormat="1" ht="25.5">
      <c r="A26" s="17">
        <v>8</v>
      </c>
      <c r="B26" s="33">
        <v>45947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4" t="s">
        <v>36</v>
      </c>
      <c r="O26" s="36"/>
      <c r="P26" s="26" t="s">
        <v>58</v>
      </c>
      <c r="Q26" s="20">
        <v>15.5</v>
      </c>
      <c r="R26" s="18" t="s">
        <v>47</v>
      </c>
      <c r="S26" s="22">
        <v>1</v>
      </c>
      <c r="T26" s="14">
        <f>Q26*S26*98.57%</f>
        <v>15.278349999999998</v>
      </c>
      <c r="U26" s="11" t="s">
        <v>59</v>
      </c>
      <c r="V26" s="17" t="s">
        <v>87</v>
      </c>
    </row>
    <row r="27" spans="1:22" s="1" customFormat="1" ht="25.5">
      <c r="A27" s="17">
        <v>9</v>
      </c>
      <c r="B27" s="33">
        <v>45947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2" t="s">
        <v>36</v>
      </c>
      <c r="O27" s="37"/>
      <c r="P27" s="26" t="s">
        <v>68</v>
      </c>
      <c r="Q27" s="20" t="s">
        <v>64</v>
      </c>
      <c r="R27" s="20" t="s">
        <v>64</v>
      </c>
      <c r="S27" s="20" t="s">
        <v>64</v>
      </c>
      <c r="T27" s="14">
        <f>8*98.57%</f>
        <v>7.8855999999999993</v>
      </c>
      <c r="U27" s="7" t="s">
        <v>69</v>
      </c>
      <c r="V27" s="17" t="s">
        <v>93</v>
      </c>
    </row>
    <row r="28" spans="1:22" s="1" customFormat="1">
      <c r="A28" s="17">
        <v>10</v>
      </c>
      <c r="B28" s="33">
        <v>45953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1" t="s">
        <v>36</v>
      </c>
      <c r="O28" s="44"/>
      <c r="P28" s="11" t="s">
        <v>76</v>
      </c>
      <c r="Q28" s="45">
        <v>0.17499999999999999</v>
      </c>
      <c r="R28" s="41" t="s">
        <v>77</v>
      </c>
      <c r="S28" s="22">
        <v>2</v>
      </c>
      <c r="T28" s="14">
        <f>0.35*98.57%</f>
        <v>0.34499499999999994</v>
      </c>
      <c r="U28" s="46" t="s">
        <v>78</v>
      </c>
      <c r="V28" s="17" t="s">
        <v>94</v>
      </c>
    </row>
    <row r="29" spans="1:22" s="1" customFormat="1">
      <c r="A29" s="17">
        <v>11</v>
      </c>
      <c r="B29" s="33">
        <v>45960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2" t="s">
        <v>36</v>
      </c>
      <c r="O29" s="37"/>
      <c r="P29" s="26" t="s">
        <v>96</v>
      </c>
      <c r="Q29" s="20">
        <v>5</v>
      </c>
      <c r="R29" s="20" t="s">
        <v>57</v>
      </c>
      <c r="S29" s="22">
        <v>1</v>
      </c>
      <c r="T29" s="14">
        <f>5*98.57%</f>
        <v>4.9284999999999997</v>
      </c>
      <c r="U29" s="11" t="s">
        <v>56</v>
      </c>
      <c r="V29" s="17" t="s">
        <v>97</v>
      </c>
    </row>
    <row r="30" spans="1:22" s="1" customFormat="1">
      <c r="A30" s="17">
        <v>12</v>
      </c>
      <c r="B30" s="33">
        <v>45960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2" t="s">
        <v>36</v>
      </c>
      <c r="O30" s="37"/>
      <c r="P30" s="26" t="s">
        <v>98</v>
      </c>
      <c r="Q30" s="20" t="s">
        <v>64</v>
      </c>
      <c r="R30" s="20" t="s">
        <v>64</v>
      </c>
      <c r="S30" s="20" t="s">
        <v>64</v>
      </c>
      <c r="T30" s="14">
        <f>14.4*98.57%</f>
        <v>14.19408</v>
      </c>
      <c r="U30" s="11" t="s">
        <v>99</v>
      </c>
      <c r="V30" s="44" t="s">
        <v>100</v>
      </c>
    </row>
    <row r="31" spans="1:22" s="1" customFormat="1" ht="14.25" customHeight="1">
      <c r="A31" s="12" t="s">
        <v>44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29"/>
      <c r="P31" s="6"/>
      <c r="Q31" s="6"/>
      <c r="R31" s="6"/>
      <c r="S31" s="6"/>
      <c r="T31" s="6"/>
      <c r="U31" s="6"/>
      <c r="V31" s="18"/>
    </row>
    <row r="32" spans="1:22" s="1" customFormat="1" ht="14.25" customHeight="1">
      <c r="A32" s="16">
        <v>13</v>
      </c>
      <c r="B32" s="27"/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8">
        <v>0</v>
      </c>
      <c r="O32" s="27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20">
        <v>0</v>
      </c>
    </row>
    <row r="33" spans="1:22" s="1" customFormat="1" ht="14.25" customHeight="1">
      <c r="A33" s="12" t="s">
        <v>43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9"/>
      <c r="P33" s="6"/>
      <c r="Q33" s="6"/>
      <c r="R33" s="6"/>
      <c r="S33" s="6"/>
      <c r="T33" s="6"/>
      <c r="U33" s="6"/>
      <c r="V33" s="18"/>
    </row>
    <row r="34" spans="1:22" s="1" customFormat="1">
      <c r="A34" s="17">
        <v>14</v>
      </c>
      <c r="B34" s="33"/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</row>
    <row r="35" spans="1:22" s="1" customFormat="1">
      <c r="A35" s="12" t="s">
        <v>39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29"/>
      <c r="P35" s="6"/>
      <c r="Q35" s="6"/>
      <c r="R35" s="6"/>
      <c r="S35" s="6"/>
      <c r="T35" s="6"/>
      <c r="U35" s="6"/>
      <c r="V35" s="18"/>
    </row>
    <row r="36" spans="1:22" s="1" customFormat="1">
      <c r="A36" s="16">
        <v>15</v>
      </c>
      <c r="B36" s="27"/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8">
        <v>0</v>
      </c>
      <c r="O36" s="27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20">
        <v>0</v>
      </c>
    </row>
    <row r="37" spans="1:22" s="1" customFormat="1">
      <c r="A37" s="12" t="s">
        <v>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29"/>
      <c r="P37" s="6"/>
      <c r="Q37" s="6"/>
      <c r="R37" s="6"/>
      <c r="S37" s="6"/>
      <c r="T37" s="6"/>
      <c r="U37" s="6"/>
      <c r="V37" s="18"/>
    </row>
    <row r="38" spans="1:22" s="1" customFormat="1" ht="102">
      <c r="A38" s="17">
        <v>16</v>
      </c>
      <c r="B38" s="33">
        <v>45933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9" t="s">
        <v>36</v>
      </c>
      <c r="O38" s="9"/>
      <c r="P38" s="26" t="s">
        <v>70</v>
      </c>
      <c r="Q38" s="20" t="s">
        <v>64</v>
      </c>
      <c r="R38" s="20" t="s">
        <v>64</v>
      </c>
      <c r="S38" s="20" t="s">
        <v>64</v>
      </c>
      <c r="T38" s="14">
        <v>270</v>
      </c>
      <c r="U38" s="11" t="s">
        <v>67</v>
      </c>
      <c r="V38" s="17" t="s">
        <v>75</v>
      </c>
    </row>
    <row r="39" spans="1:22" s="1" customFormat="1">
      <c r="A39" s="12" t="s">
        <v>45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  <c r="O39" s="29"/>
      <c r="P39" s="6"/>
      <c r="Q39" s="6"/>
      <c r="R39" s="6"/>
      <c r="S39" s="6"/>
      <c r="T39" s="6"/>
      <c r="U39" s="6"/>
      <c r="V39" s="18"/>
    </row>
    <row r="40" spans="1:22" s="1" customFormat="1">
      <c r="A40" s="16">
        <v>17</v>
      </c>
      <c r="B40" s="27"/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8">
        <v>0</v>
      </c>
      <c r="O40" s="27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20">
        <v>0</v>
      </c>
    </row>
    <row r="41" spans="1:22" s="1" customFormat="1">
      <c r="A41" s="12" t="s">
        <v>41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  <c r="O41" s="29"/>
      <c r="P41" s="6"/>
      <c r="Q41" s="6"/>
      <c r="R41" s="6"/>
      <c r="S41" s="6"/>
      <c r="T41" s="6"/>
      <c r="U41" s="6"/>
      <c r="V41" s="18"/>
    </row>
    <row r="42" spans="1:22" s="1" customFormat="1" ht="63.75">
      <c r="A42" s="17">
        <v>18</v>
      </c>
      <c r="B42" s="33">
        <v>45933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8" t="s">
        <v>36</v>
      </c>
      <c r="O42" s="29"/>
      <c r="P42" s="26" t="s">
        <v>55</v>
      </c>
      <c r="Q42" s="20">
        <v>3.35</v>
      </c>
      <c r="R42" s="18" t="s">
        <v>47</v>
      </c>
      <c r="S42" s="22">
        <v>1</v>
      </c>
      <c r="T42" s="32">
        <v>3.35</v>
      </c>
      <c r="U42" s="11" t="s">
        <v>54</v>
      </c>
      <c r="V42" s="17" t="s">
        <v>72</v>
      </c>
    </row>
    <row r="43" spans="1:22" s="1" customFormat="1" ht="63.75">
      <c r="A43" s="17">
        <v>19</v>
      </c>
      <c r="B43" s="33">
        <v>45960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8" t="s">
        <v>36</v>
      </c>
      <c r="O43" s="29"/>
      <c r="P43" s="26" t="s">
        <v>55</v>
      </c>
      <c r="Q43" s="20">
        <v>3.35</v>
      </c>
      <c r="R43" s="43" t="s">
        <v>47</v>
      </c>
      <c r="S43" s="22">
        <v>1</v>
      </c>
      <c r="T43" s="32">
        <v>3.35</v>
      </c>
      <c r="U43" s="11" t="s">
        <v>54</v>
      </c>
      <c r="V43" s="17" t="s">
        <v>95</v>
      </c>
    </row>
    <row r="44" spans="1:22" s="1" customFormat="1" ht="15.75" customHeight="1">
      <c r="A44" s="12" t="s">
        <v>42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4"/>
      <c r="O44" s="9"/>
      <c r="P44" s="10"/>
      <c r="Q44" s="13"/>
      <c r="R44" s="12"/>
      <c r="S44" s="13"/>
      <c r="T44" s="14"/>
      <c r="U44" s="11"/>
      <c r="V44" s="19"/>
    </row>
    <row r="45" spans="1:22" s="1" customFormat="1" ht="15.75" customHeight="1">
      <c r="A45" s="16">
        <v>20</v>
      </c>
      <c r="B45" s="33">
        <v>45933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9" t="s">
        <v>36</v>
      </c>
      <c r="O45" s="9"/>
      <c r="P45" s="7" t="s">
        <v>48</v>
      </c>
      <c r="Q45" s="32">
        <v>46.923000000000002</v>
      </c>
      <c r="R45" s="15" t="s">
        <v>47</v>
      </c>
      <c r="S45" s="22">
        <v>1</v>
      </c>
      <c r="T45" s="32">
        <f>S45*Q45</f>
        <v>46.923000000000002</v>
      </c>
      <c r="U45" s="11" t="s">
        <v>65</v>
      </c>
      <c r="V45" s="41" t="s">
        <v>73</v>
      </c>
    </row>
    <row r="46" spans="1:22" s="1" customFormat="1" ht="15.75" customHeight="1">
      <c r="A46" s="16">
        <v>21</v>
      </c>
      <c r="B46" s="33">
        <v>45933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9" t="s">
        <v>36</v>
      </c>
      <c r="O46" s="9"/>
      <c r="P46" s="7" t="s">
        <v>48</v>
      </c>
      <c r="Q46" s="32">
        <v>237.62603999999999</v>
      </c>
      <c r="R46" s="15" t="s">
        <v>47</v>
      </c>
      <c r="S46" s="22">
        <v>1</v>
      </c>
      <c r="T46" s="14">
        <f>Q46*S46</f>
        <v>237.62603999999999</v>
      </c>
      <c r="U46" s="11" t="s">
        <v>66</v>
      </c>
      <c r="V46" s="41" t="s">
        <v>74</v>
      </c>
    </row>
    <row r="47" spans="1:22" s="1" customFormat="1" ht="15.75" customHeight="1">
      <c r="A47" s="16">
        <v>22</v>
      </c>
      <c r="B47" s="33">
        <v>45944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3" t="s">
        <v>36</v>
      </c>
      <c r="O47" s="49"/>
      <c r="P47" s="26" t="s">
        <v>48</v>
      </c>
      <c r="Q47" s="32">
        <v>31.587499999999999</v>
      </c>
      <c r="R47" s="50" t="s">
        <v>89</v>
      </c>
      <c r="S47" s="22">
        <v>1</v>
      </c>
      <c r="T47" s="32">
        <v>31.587499999999999</v>
      </c>
      <c r="U47" s="11" t="s">
        <v>52</v>
      </c>
      <c r="V47" s="43" t="s">
        <v>92</v>
      </c>
    </row>
    <row r="48" spans="1:22" s="52" customFormat="1" ht="15.75" customHeight="1">
      <c r="A48" s="16">
        <v>23</v>
      </c>
      <c r="B48" s="51">
        <v>45960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3" t="s">
        <v>36</v>
      </c>
      <c r="O48" s="49"/>
      <c r="P48" s="26" t="s">
        <v>48</v>
      </c>
      <c r="Q48" s="32">
        <v>140.50789</v>
      </c>
      <c r="R48" s="50" t="s">
        <v>47</v>
      </c>
      <c r="S48" s="22">
        <v>1</v>
      </c>
      <c r="T48" s="32">
        <v>140.50889000000001</v>
      </c>
      <c r="U48" s="11" t="s">
        <v>52</v>
      </c>
      <c r="V48" s="43" t="s">
        <v>101</v>
      </c>
    </row>
    <row r="49" spans="1:22">
      <c r="A49" s="12" t="s">
        <v>46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5"/>
      <c r="O49" s="9"/>
      <c r="P49" s="9"/>
      <c r="Q49" s="9"/>
      <c r="R49" s="9"/>
      <c r="S49" s="9"/>
      <c r="T49" s="9"/>
      <c r="U49" s="9"/>
      <c r="V49" s="21"/>
    </row>
    <row r="50" spans="1:22" s="1" customFormat="1">
      <c r="A50" s="16">
        <v>24</v>
      </c>
      <c r="B50" s="31"/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28">
        <v>0</v>
      </c>
      <c r="O50" s="27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20">
        <v>0</v>
      </c>
    </row>
  </sheetData>
  <mergeCells count="20"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2025-03-04T10:13:06Z</cp:lastPrinted>
  <dcterms:created xsi:type="dcterms:W3CDTF">2019-02-05T10:47:40Z</dcterms:created>
  <dcterms:modified xsi:type="dcterms:W3CDTF">2025-11-06T08:59:33Z</dcterms:modified>
</cp:coreProperties>
</file>